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ersons/person.xml" ContentType="application/vnd.ms-excel.person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924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posgradufscbr-my.sharepoint.com/personal/greici_ramos_posgradufscbr_onmicrosoft_com/Documents/RAMOS/Exec/DLM_IPI/"/>
    </mc:Choice>
  </mc:AlternateContent>
  <xr:revisionPtr revIDLastSave="12" documentId="8_{0F30F669-D93E-4D4D-AEBD-CB359442C526}" xr6:coauthVersionLast="47" xr6:coauthVersionMax="47" xr10:uidLastSave="{28A3C5BF-E12A-400F-9706-54015D5336D3}"/>
  <bookViews>
    <workbookView xWindow="28680" yWindow="-120" windowWidth="29040" windowHeight="15720" xr2:uid="{2499CE64-07AE-4D37-AE15-D8B409175DA5}"/>
  </bookViews>
  <sheets>
    <sheet name="Planilha1" sheetId="2" r:id="rId1"/>
    <sheet name="Planilha1_REF" sheetId="3" state="hidden" r:id="rId2"/>
    <sheet name="Planilha1 (2)" sheetId="4" state="hidden" r:id="rId3"/>
  </sheets>
  <definedNames>
    <definedName name="_xlnm._FilterDatabase" localSheetId="0" hidden="1">Planilha1!$F$1:$AB$32</definedName>
    <definedName name="_xlnm._FilterDatabase" localSheetId="2" hidden="1">'Planilha1 (2)'!$F$1:$AB$32</definedName>
    <definedName name="_xlnm._FilterDatabase" localSheetId="1" hidden="1">Planilha1_REF!$F$1:$Z$31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B2" i="4" l="1"/>
  <c r="B8" i="4" s="1"/>
  <c r="B16" i="4" l="1"/>
  <c r="B4" i="4"/>
  <c r="B3" i="4" s="1"/>
  <c r="B2" i="3" l="1"/>
  <c r="B8" i="3" s="1"/>
  <c r="B2" i="2"/>
  <c r="B8" i="2" s="1"/>
  <c r="B16" i="3" l="1"/>
  <c r="B4" i="3"/>
  <c r="B3" i="3" s="1"/>
  <c r="B16" i="2"/>
  <c r="B4" i="2"/>
  <c r="B3" i="2" s="1"/>
</calcChain>
</file>

<file path=xl/sharedStrings.xml><?xml version="1.0" encoding="utf-8"?>
<sst xmlns="http://schemas.openxmlformats.org/spreadsheetml/2006/main" count="1297" uniqueCount="80">
  <si>
    <t>Geral</t>
  </si>
  <si>
    <t>Atot</t>
  </si>
  <si>
    <t>Volume</t>
  </si>
  <si>
    <t xml:space="preserve">    Vedif</t>
  </si>
  <si>
    <t xml:space="preserve">   Vcob</t>
  </si>
  <si>
    <t>Acob</t>
  </si>
  <si>
    <t>Afac</t>
  </si>
  <si>
    <t>FF</t>
  </si>
  <si>
    <t>ZT01</t>
  </si>
  <si>
    <t>ZT02</t>
  </si>
  <si>
    <t>ZT03</t>
  </si>
  <si>
    <t>ZT04</t>
  </si>
  <si>
    <t>ZT05</t>
  </si>
  <si>
    <t>ZT07</t>
  </si>
  <si>
    <t>ZT14</t>
  </si>
  <si>
    <t>ZT15</t>
  </si>
  <si>
    <t>ZT16</t>
  </si>
  <si>
    <t>ZT17</t>
  </si>
  <si>
    <t>ZT18</t>
  </si>
  <si>
    <t>ZT19</t>
  </si>
  <si>
    <t>ZT20</t>
  </si>
  <si>
    <t>ZT21</t>
  </si>
  <si>
    <t>ZT22</t>
  </si>
  <si>
    <t>ZT23</t>
  </si>
  <si>
    <t>ZT24</t>
  </si>
  <si>
    <t>ZT25</t>
  </si>
  <si>
    <t>ZT26</t>
  </si>
  <si>
    <t>ZT27</t>
  </si>
  <si>
    <t>ZT28</t>
  </si>
  <si>
    <t>ZT29</t>
  </si>
  <si>
    <t>Zona Térmica</t>
  </si>
  <si>
    <t>Área</t>
  </si>
  <si>
    <t>Tipo de Zona Térmica</t>
  </si>
  <si>
    <t>Orientação</t>
  </si>
  <si>
    <t>Perimetral</t>
  </si>
  <si>
    <t>SE</t>
  </si>
  <si>
    <t>SO</t>
  </si>
  <si>
    <t>NO</t>
  </si>
  <si>
    <t>NE</t>
  </si>
  <si>
    <t>Interna</t>
  </si>
  <si>
    <t>ZT20A</t>
  </si>
  <si>
    <t>Uso</t>
  </si>
  <si>
    <t>Escritórios</t>
  </si>
  <si>
    <t>Sim</t>
  </si>
  <si>
    <t>Pilotis?</t>
  </si>
  <si>
    <t>Cobertura exposta?</t>
  </si>
  <si>
    <t>Contato com Solo?</t>
  </si>
  <si>
    <t>Não</t>
  </si>
  <si>
    <t>DPE</t>
  </si>
  <si>
    <t>DPI</t>
  </si>
  <si>
    <t>Pé-direito</t>
  </si>
  <si>
    <t>AHS</t>
  </si>
  <si>
    <t>AVS</t>
  </si>
  <si>
    <t>PAF</t>
  </si>
  <si>
    <t>-</t>
  </si>
  <si>
    <r>
      <t>FS</t>
    </r>
    <r>
      <rPr>
        <b/>
        <vertAlign val="subscript"/>
        <sz val="11"/>
        <color theme="1"/>
        <rFont val="Calibri"/>
        <family val="2"/>
        <scheme val="minor"/>
      </rPr>
      <t>vid</t>
    </r>
  </si>
  <si>
    <r>
      <t>U</t>
    </r>
    <r>
      <rPr>
        <b/>
        <vertAlign val="subscript"/>
        <sz val="11"/>
        <color theme="1"/>
        <rFont val="Calibri"/>
        <family val="2"/>
        <scheme val="minor"/>
      </rPr>
      <t>vid</t>
    </r>
  </si>
  <si>
    <r>
      <rPr>
        <b/>
        <sz val="11"/>
        <color theme="1"/>
        <rFont val="Symbol"/>
        <family val="1"/>
        <charset val="2"/>
      </rPr>
      <t>a</t>
    </r>
    <r>
      <rPr>
        <b/>
        <vertAlign val="subscript"/>
        <sz val="11"/>
        <color theme="1"/>
        <rFont val="Calibri"/>
        <family val="2"/>
        <scheme val="minor"/>
      </rPr>
      <t>cob</t>
    </r>
  </si>
  <si>
    <r>
      <t>a</t>
    </r>
    <r>
      <rPr>
        <b/>
        <vertAlign val="subscript"/>
        <sz val="11"/>
        <color theme="1"/>
        <rFont val="Calibri"/>
        <family val="2"/>
        <scheme val="minor"/>
      </rPr>
      <t>par</t>
    </r>
  </si>
  <si>
    <r>
      <t>U</t>
    </r>
    <r>
      <rPr>
        <b/>
        <vertAlign val="subscript"/>
        <sz val="11"/>
        <color theme="1"/>
        <rFont val="Calibri"/>
        <family val="2"/>
        <scheme val="minor"/>
      </rPr>
      <t>cob</t>
    </r>
  </si>
  <si>
    <r>
      <t>U</t>
    </r>
    <r>
      <rPr>
        <b/>
        <vertAlign val="subscript"/>
        <sz val="11"/>
        <color theme="1"/>
        <rFont val="Calibri"/>
        <family val="2"/>
        <scheme val="minor"/>
      </rPr>
      <t>par</t>
    </r>
  </si>
  <si>
    <r>
      <t>C</t>
    </r>
    <r>
      <rPr>
        <b/>
        <vertAlign val="subscript"/>
        <sz val="11"/>
        <color theme="1"/>
        <rFont val="Calibri"/>
        <family val="2"/>
        <scheme val="minor"/>
      </rPr>
      <t>cob</t>
    </r>
  </si>
  <si>
    <r>
      <t>C</t>
    </r>
    <r>
      <rPr>
        <b/>
        <vertAlign val="subscript"/>
        <sz val="11"/>
        <color theme="1"/>
        <rFont val="Calibri"/>
        <family val="2"/>
        <scheme val="minor"/>
      </rPr>
      <t>par</t>
    </r>
  </si>
  <si>
    <r>
      <t xml:space="preserve">A </t>
    </r>
    <r>
      <rPr>
        <b/>
        <vertAlign val="subscript"/>
        <sz val="11"/>
        <color theme="1"/>
        <rFont val="Calibri"/>
        <family val="2"/>
        <scheme val="minor"/>
      </rPr>
      <t>transparente</t>
    </r>
  </si>
  <si>
    <t>ZB</t>
  </si>
  <si>
    <t>03</t>
  </si>
  <si>
    <t>ZT06 (08)</t>
  </si>
  <si>
    <t>ZT08(10)</t>
  </si>
  <si>
    <t>ZT09(13a)</t>
  </si>
  <si>
    <t>ZT10(11)</t>
  </si>
  <si>
    <t>ZT11 (12)</t>
  </si>
  <si>
    <t>ZT12 (13)</t>
  </si>
  <si>
    <t>PI</t>
  </si>
  <si>
    <r>
      <t>A</t>
    </r>
    <r>
      <rPr>
        <b/>
        <vertAlign val="subscript"/>
        <sz val="12"/>
        <color theme="1"/>
        <rFont val="Calibri"/>
        <family val="2"/>
        <scheme val="minor"/>
      </rPr>
      <t>fac-ZT</t>
    </r>
  </si>
  <si>
    <t>ZT06</t>
  </si>
  <si>
    <t>ZT08</t>
  </si>
  <si>
    <t>ZT09</t>
  </si>
  <si>
    <t>ZT10</t>
  </si>
  <si>
    <t>ZT11</t>
  </si>
  <si>
    <t>ZT12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</si>
</sst>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0.000"/>
    <numFmt numFmtId="165" formatCode="0.0%"/>
  </numFmts>
  <fonts count="8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1" tint="0.499984740745262"/>
      <name val="Calibri"/>
      <family val="2"/>
      <scheme val="minor"/>
    </font>
    <font>
      <b/>
      <vertAlign val="subscript"/>
      <sz val="11"/>
      <color theme="1"/>
      <name val="Calibri"/>
      <family val="2"/>
      <scheme val="minor"/>
    </font>
    <font>
      <b/>
      <sz val="11"/>
      <color theme="1"/>
      <name val="Calibri"/>
      <family val="1"/>
      <charset val="2"/>
      <scheme val="minor"/>
    </font>
    <font>
      <b/>
      <sz val="11"/>
      <color theme="1"/>
      <name val="Symbol"/>
      <family val="1"/>
      <charset val="2"/>
    </font>
    <font>
      <b/>
      <vertAlign val="subscript"/>
      <sz val="12"/>
      <color theme="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2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rgb="FFFFC000"/>
        <bgColor indexed="64"/>
      </patternFill>
    </fill>
  </fills>
  <borders count="19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theme="0" tint="-0.24994659260841701"/>
      </bottom>
      <diagonal/>
    </border>
    <border>
      <left/>
      <right/>
      <top style="thin">
        <color indexed="64"/>
      </top>
      <bottom style="thin">
        <color theme="0" tint="-0.24994659260841701"/>
      </bottom>
      <diagonal/>
    </border>
    <border>
      <left/>
      <right style="thin">
        <color indexed="64"/>
      </right>
      <top style="thin">
        <color indexed="64"/>
      </top>
      <bottom style="thin">
        <color theme="0" tint="-0.24994659260841701"/>
      </bottom>
      <diagonal/>
    </border>
    <border>
      <left style="thin">
        <color indexed="64"/>
      </left>
      <right/>
      <top style="thin">
        <color theme="0" tint="-0.24994659260841701"/>
      </top>
      <bottom style="thin">
        <color theme="0" tint="-0.24994659260841701"/>
      </bottom>
      <diagonal/>
    </border>
    <border>
      <left/>
      <right/>
      <top style="thin">
        <color theme="0" tint="-0.24994659260841701"/>
      </top>
      <bottom style="thin">
        <color theme="0" tint="-0.24994659260841701"/>
      </bottom>
      <diagonal/>
    </border>
    <border>
      <left/>
      <right style="thin">
        <color indexed="64"/>
      </right>
      <top style="thin">
        <color theme="0" tint="-0.24994659260841701"/>
      </top>
      <bottom style="thin">
        <color theme="0" tint="-0.24994659260841701"/>
      </bottom>
      <diagonal/>
    </border>
    <border>
      <left style="thin">
        <color indexed="64"/>
      </left>
      <right/>
      <top style="thin">
        <color theme="0" tint="-0.24994659260841701"/>
      </top>
      <bottom style="thin">
        <color indexed="64"/>
      </bottom>
      <diagonal/>
    </border>
    <border>
      <left/>
      <right/>
      <top style="thin">
        <color theme="0" tint="-0.24994659260841701"/>
      </top>
      <bottom style="thin">
        <color indexed="64"/>
      </bottom>
      <diagonal/>
    </border>
    <border>
      <left/>
      <right style="thin">
        <color indexed="64"/>
      </right>
      <top style="thin">
        <color theme="0" tint="-0.24994659260841701"/>
      </top>
      <bottom style="thin">
        <color indexed="64"/>
      </bottom>
      <diagonal/>
    </border>
  </borders>
  <cellStyleXfs count="2">
    <xf numFmtId="0" fontId="0" fillId="0" borderId="0"/>
    <xf numFmtId="9" fontId="1" fillId="0" borderId="0" applyFont="0" applyFill="0" applyBorder="0" applyAlignment="0" applyProtection="0"/>
  </cellStyleXfs>
  <cellXfs count="72">
    <xf numFmtId="0" fontId="0" fillId="0" borderId="0" xfId="0"/>
    <xf numFmtId="4" fontId="0" fillId="0" borderId="0" xfId="0" applyNumberFormat="1"/>
    <xf numFmtId="165" fontId="0" fillId="0" borderId="0" xfId="1" applyNumberFormat="1" applyFont="1" applyAlignment="1">
      <alignment horizontal="center"/>
    </xf>
    <xf numFmtId="0" fontId="0" fillId="0" borderId="0" xfId="0" applyAlignment="1">
      <alignment horizontal="center"/>
    </xf>
    <xf numFmtId="4" fontId="0" fillId="0" borderId="0" xfId="0" applyNumberFormat="1" applyAlignment="1">
      <alignment horizontal="center"/>
    </xf>
    <xf numFmtId="2" fontId="0" fillId="0" borderId="0" xfId="0" applyNumberFormat="1" applyAlignment="1">
      <alignment horizontal="center"/>
    </xf>
    <xf numFmtId="0" fontId="0" fillId="0" borderId="0" xfId="0" applyAlignment="1">
      <alignment vertical="center"/>
    </xf>
    <xf numFmtId="0" fontId="2" fillId="0" borderId="1" xfId="0" applyFont="1" applyBorder="1" applyAlignment="1">
      <alignment vertical="center"/>
    </xf>
    <xf numFmtId="0" fontId="0" fillId="0" borderId="2" xfId="0" applyBorder="1" applyAlignment="1">
      <alignment vertical="center"/>
    </xf>
    <xf numFmtId="0" fontId="0" fillId="0" borderId="3" xfId="0" applyBorder="1"/>
    <xf numFmtId="4" fontId="0" fillId="0" borderId="4" xfId="0" applyNumberFormat="1" applyBorder="1"/>
    <xf numFmtId="0" fontId="3" fillId="0" borderId="3" xfId="0" applyFont="1" applyBorder="1"/>
    <xf numFmtId="4" fontId="3" fillId="0" borderId="4" xfId="0" applyNumberFormat="1" applyFont="1" applyBorder="1"/>
    <xf numFmtId="0" fontId="0" fillId="0" borderId="5" xfId="0" applyBorder="1"/>
    <xf numFmtId="164" fontId="0" fillId="0" borderId="6" xfId="0" applyNumberFormat="1" applyBorder="1"/>
    <xf numFmtId="0" fontId="2" fillId="0" borderId="1" xfId="0" applyFont="1" applyBorder="1"/>
    <xf numFmtId="0" fontId="0" fillId="0" borderId="2" xfId="0" applyBorder="1"/>
    <xf numFmtId="0" fontId="0" fillId="0" borderId="6" xfId="0" quotePrefix="1" applyBorder="1" applyAlignment="1">
      <alignment horizontal="center"/>
    </xf>
    <xf numFmtId="0" fontId="2" fillId="2" borderId="7" xfId="0" applyFont="1" applyFill="1" applyBorder="1" applyAlignment="1">
      <alignment vertical="center" wrapText="1"/>
    </xf>
    <xf numFmtId="4" fontId="2" fillId="2" borderId="8" xfId="0" applyNumberFormat="1" applyFont="1" applyFill="1" applyBorder="1" applyAlignment="1">
      <alignment vertical="center" wrapText="1"/>
    </xf>
    <xf numFmtId="0" fontId="2" fillId="2" borderId="8" xfId="0" applyFont="1" applyFill="1" applyBorder="1" applyAlignment="1">
      <alignment vertical="center" wrapText="1"/>
    </xf>
    <xf numFmtId="0" fontId="2" fillId="2" borderId="8" xfId="0" applyFont="1" applyFill="1" applyBorder="1" applyAlignment="1">
      <alignment horizontal="center" vertical="center" wrapText="1"/>
    </xf>
    <xf numFmtId="0" fontId="5" fillId="2" borderId="8" xfId="0" applyFont="1" applyFill="1" applyBorder="1" applyAlignment="1">
      <alignment horizontal="center" vertical="center" wrapText="1"/>
    </xf>
    <xf numFmtId="0" fontId="6" fillId="2" borderId="8" xfId="0" applyFont="1" applyFill="1" applyBorder="1" applyAlignment="1">
      <alignment horizontal="center" vertical="center" wrapText="1"/>
    </xf>
    <xf numFmtId="4" fontId="2" fillId="2" borderId="8" xfId="0" applyNumberFormat="1" applyFont="1" applyFill="1" applyBorder="1" applyAlignment="1">
      <alignment horizontal="center" vertical="center" wrapText="1"/>
    </xf>
    <xf numFmtId="2" fontId="2" fillId="2" borderId="8" xfId="0" applyNumberFormat="1" applyFont="1" applyFill="1" applyBorder="1" applyAlignment="1">
      <alignment horizontal="center" vertical="center" wrapText="1"/>
    </xf>
    <xf numFmtId="165" fontId="2" fillId="2" borderId="8" xfId="1" applyNumberFormat="1" applyFont="1" applyFill="1" applyBorder="1" applyAlignment="1">
      <alignment horizontal="center" vertical="center" wrapText="1"/>
    </xf>
    <xf numFmtId="0" fontId="2" fillId="2" borderId="9" xfId="0" applyFont="1" applyFill="1" applyBorder="1" applyAlignment="1">
      <alignment horizontal="center" vertical="center" wrapText="1"/>
    </xf>
    <xf numFmtId="0" fontId="0" fillId="0" borderId="10" xfId="0" applyBorder="1"/>
    <xf numFmtId="4" fontId="0" fillId="0" borderId="11" xfId="0" applyNumberFormat="1" applyBorder="1"/>
    <xf numFmtId="0" fontId="0" fillId="0" borderId="11" xfId="0" applyBorder="1"/>
    <xf numFmtId="0" fontId="0" fillId="0" borderId="11" xfId="0" applyBorder="1" applyAlignment="1">
      <alignment horizontal="center"/>
    </xf>
    <xf numFmtId="165" fontId="0" fillId="0" borderId="11" xfId="1" applyNumberFormat="1" applyFont="1" applyBorder="1" applyAlignment="1">
      <alignment horizontal="center"/>
    </xf>
    <xf numFmtId="0" fontId="0" fillId="0" borderId="12" xfId="0" applyBorder="1" applyAlignment="1">
      <alignment horizontal="center"/>
    </xf>
    <xf numFmtId="0" fontId="0" fillId="0" borderId="13" xfId="0" applyBorder="1"/>
    <xf numFmtId="4" fontId="0" fillId="0" borderId="14" xfId="0" applyNumberFormat="1" applyBorder="1"/>
    <xf numFmtId="0" fontId="0" fillId="0" borderId="14" xfId="0" applyBorder="1"/>
    <xf numFmtId="0" fontId="0" fillId="0" borderId="14" xfId="0" applyBorder="1" applyAlignment="1">
      <alignment horizontal="center"/>
    </xf>
    <xf numFmtId="165" fontId="0" fillId="0" borderId="14" xfId="1" applyNumberFormat="1" applyFont="1" applyBorder="1" applyAlignment="1">
      <alignment horizontal="center"/>
    </xf>
    <xf numFmtId="2" fontId="0" fillId="0" borderId="14" xfId="0" applyNumberFormat="1" applyBorder="1" applyAlignment="1">
      <alignment horizontal="center"/>
    </xf>
    <xf numFmtId="0" fontId="0" fillId="0" borderId="15" xfId="0" applyBorder="1" applyAlignment="1">
      <alignment horizontal="center"/>
    </xf>
    <xf numFmtId="0" fontId="0" fillId="0" borderId="14" xfId="1" applyNumberFormat="1" applyFont="1" applyBorder="1" applyAlignment="1">
      <alignment horizontal="center"/>
    </xf>
    <xf numFmtId="4" fontId="0" fillId="0" borderId="14" xfId="0" applyNumberFormat="1" applyBorder="1" applyAlignment="1">
      <alignment horizontal="center"/>
    </xf>
    <xf numFmtId="165" fontId="0" fillId="0" borderId="15" xfId="1" applyNumberFormat="1" applyFont="1" applyBorder="1" applyAlignment="1">
      <alignment horizontal="center"/>
    </xf>
    <xf numFmtId="0" fontId="0" fillId="0" borderId="16" xfId="0" applyBorder="1"/>
    <xf numFmtId="4" fontId="0" fillId="0" borderId="17" xfId="0" applyNumberFormat="1" applyBorder="1"/>
    <xf numFmtId="0" fontId="0" fillId="0" borderId="17" xfId="0" applyBorder="1"/>
    <xf numFmtId="165" fontId="0" fillId="0" borderId="17" xfId="1" applyNumberFormat="1" applyFont="1" applyBorder="1" applyAlignment="1">
      <alignment horizontal="center"/>
    </xf>
    <xf numFmtId="0" fontId="0" fillId="0" borderId="17" xfId="0" applyBorder="1" applyAlignment="1">
      <alignment horizontal="center"/>
    </xf>
    <xf numFmtId="165" fontId="0" fillId="0" borderId="18" xfId="1" applyNumberFormat="1" applyFont="1" applyBorder="1" applyAlignment="1">
      <alignment horizontal="center"/>
    </xf>
    <xf numFmtId="2" fontId="0" fillId="0" borderId="14" xfId="1" applyNumberFormat="1" applyFont="1" applyBorder="1" applyAlignment="1">
      <alignment horizontal="center"/>
    </xf>
    <xf numFmtId="2" fontId="0" fillId="0" borderId="0" xfId="1" applyNumberFormat="1" applyFont="1" applyAlignment="1">
      <alignment horizontal="center"/>
    </xf>
    <xf numFmtId="165" fontId="0" fillId="3" borderId="14" xfId="1" applyNumberFormat="1" applyFont="1" applyFill="1" applyBorder="1" applyAlignment="1">
      <alignment horizontal="center"/>
    </xf>
    <xf numFmtId="0" fontId="0" fillId="3" borderId="14" xfId="0" applyFill="1" applyBorder="1" applyAlignment="1">
      <alignment horizontal="center"/>
    </xf>
    <xf numFmtId="165" fontId="0" fillId="3" borderId="11" xfId="1" applyNumberFormat="1" applyFont="1" applyFill="1" applyBorder="1" applyAlignment="1">
      <alignment horizontal="center"/>
    </xf>
    <xf numFmtId="0" fontId="0" fillId="3" borderId="11" xfId="0" applyFill="1" applyBorder="1" applyAlignment="1">
      <alignment horizontal="center"/>
    </xf>
    <xf numFmtId="0" fontId="0" fillId="3" borderId="12" xfId="0" applyFill="1" applyBorder="1" applyAlignment="1">
      <alignment horizontal="center"/>
    </xf>
    <xf numFmtId="0" fontId="0" fillId="3" borderId="15" xfId="0" applyFill="1" applyBorder="1" applyAlignment="1">
      <alignment horizontal="center"/>
    </xf>
    <xf numFmtId="165" fontId="0" fillId="3" borderId="15" xfId="1" applyNumberFormat="1" applyFont="1" applyFill="1" applyBorder="1" applyAlignment="1">
      <alignment horizontal="center"/>
    </xf>
    <xf numFmtId="0" fontId="0" fillId="3" borderId="0" xfId="0" applyFill="1"/>
    <xf numFmtId="0" fontId="5" fillId="4" borderId="8" xfId="0" applyFont="1" applyFill="1" applyBorder="1" applyAlignment="1">
      <alignment horizontal="center" vertical="center" wrapText="1"/>
    </xf>
    <xf numFmtId="2" fontId="2" fillId="5" borderId="8" xfId="0" applyNumberFormat="1" applyFont="1" applyFill="1" applyBorder="1" applyAlignment="1">
      <alignment horizontal="center" vertical="center" wrapText="1"/>
    </xf>
    <xf numFmtId="2" fontId="2" fillId="5" borderId="9" xfId="0" applyNumberFormat="1" applyFont="1" applyFill="1" applyBorder="1" applyAlignment="1">
      <alignment horizontal="center" vertical="center" wrapText="1"/>
    </xf>
    <xf numFmtId="2" fontId="0" fillId="0" borderId="15" xfId="0" applyNumberFormat="1" applyBorder="1" applyAlignment="1">
      <alignment horizontal="center"/>
    </xf>
    <xf numFmtId="2" fontId="0" fillId="0" borderId="11" xfId="0" applyNumberFormat="1" applyBorder="1" applyAlignment="1">
      <alignment horizontal="center"/>
    </xf>
    <xf numFmtId="2" fontId="0" fillId="0" borderId="4" xfId="0" applyNumberFormat="1" applyBorder="1" applyAlignment="1">
      <alignment horizontal="center"/>
    </xf>
    <xf numFmtId="2" fontId="0" fillId="0" borderId="17" xfId="0" applyNumberFormat="1" applyBorder="1" applyAlignment="1">
      <alignment horizontal="center"/>
    </xf>
    <xf numFmtId="0" fontId="0" fillId="0" borderId="17" xfId="1" applyNumberFormat="1" applyFont="1" applyBorder="1" applyAlignment="1">
      <alignment horizontal="center"/>
    </xf>
    <xf numFmtId="2" fontId="0" fillId="0" borderId="0" xfId="1" applyNumberFormat="1" applyFont="1" applyBorder="1" applyAlignment="1">
      <alignment horizontal="center"/>
    </xf>
    <xf numFmtId="165" fontId="0" fillId="0" borderId="0" xfId="1" applyNumberFormat="1" applyFont="1" applyBorder="1" applyAlignment="1">
      <alignment horizontal="center"/>
    </xf>
    <xf numFmtId="0" fontId="0" fillId="0" borderId="1" xfId="0" applyBorder="1"/>
    <xf numFmtId="2" fontId="0" fillId="0" borderId="6" xfId="0" applyNumberFormat="1" applyBorder="1"/>
  </cellXfs>
  <cellStyles count="2">
    <cellStyle name="Normal" xfId="0" builtinId="0"/>
    <cellStyle name="Porcentagem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microsoft.com/office/2017/10/relationships/person" Target="persons/perso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persons/person.xml><?xml version="1.0" encoding="utf-8"?>
<personList xmlns="http://schemas.microsoft.com/office/spreadsheetml/2018/threadedcomments" xmlns:x="http://schemas.openxmlformats.org/spreadsheetml/2006/main"/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821040F-1B00-488F-A656-CA42525CC7CA}">
  <dimension ref="A1:AB101"/>
  <sheetViews>
    <sheetView tabSelected="1" zoomScale="105" workbookViewId="0">
      <pane xSplit="6" ySplit="1" topLeftCell="K2" activePane="bottomRight" state="frozen"/>
      <selection pane="topRight" activeCell="G1" sqref="G1"/>
      <selection pane="bottomLeft" activeCell="A2" sqref="A2"/>
      <selection pane="bottomRight" activeCell="S48" sqref="S48"/>
    </sheetView>
  </sheetViews>
  <sheetFormatPr defaultRowHeight="14.4"/>
  <cols>
    <col min="7" max="7" width="8.88671875" style="1"/>
    <col min="8" max="8" width="11.5546875" style="1" customWidth="1"/>
    <col min="9" max="9" width="8.88671875" style="1"/>
    <col min="10" max="10" width="10.21875" style="1" customWidth="1"/>
    <col min="11" max="11" width="18.6640625" bestFit="1" customWidth="1"/>
    <col min="12" max="12" width="10.109375" style="3" bestFit="1" customWidth="1"/>
    <col min="13" max="17" width="10.109375" style="3" customWidth="1"/>
    <col min="18" max="18" width="8.88671875" style="4"/>
    <col min="19" max="19" width="9.6640625" style="5" bestFit="1" customWidth="1"/>
    <col min="20" max="21" width="8.88671875" style="51"/>
    <col min="22" max="22" width="8.88671875" style="4"/>
    <col min="23" max="25" width="8.88671875" style="3"/>
    <col min="26" max="28" width="8.88671875" style="5"/>
  </cols>
  <sheetData>
    <row r="1" spans="1:28" s="6" customFormat="1" ht="30">
      <c r="A1" s="7" t="s">
        <v>0</v>
      </c>
      <c r="B1" s="8"/>
      <c r="F1" s="18" t="s">
        <v>30</v>
      </c>
      <c r="G1" s="19" t="s">
        <v>31</v>
      </c>
      <c r="H1" s="19" t="s">
        <v>46</v>
      </c>
      <c r="I1" s="19" t="s">
        <v>44</v>
      </c>
      <c r="J1" s="19" t="s">
        <v>45</v>
      </c>
      <c r="K1" s="20" t="s">
        <v>32</v>
      </c>
      <c r="L1" s="21" t="s">
        <v>33</v>
      </c>
      <c r="M1" s="21" t="s">
        <v>48</v>
      </c>
      <c r="N1" s="21" t="s">
        <v>49</v>
      </c>
      <c r="O1" s="21" t="s">
        <v>55</v>
      </c>
      <c r="P1" s="21" t="s">
        <v>56</v>
      </c>
      <c r="Q1" s="60" t="s">
        <v>57</v>
      </c>
      <c r="R1" s="60" t="s">
        <v>58</v>
      </c>
      <c r="S1" s="60" t="s">
        <v>50</v>
      </c>
      <c r="T1" s="25" t="s">
        <v>63</v>
      </c>
      <c r="U1" s="25" t="s">
        <v>73</v>
      </c>
      <c r="V1" s="26" t="s">
        <v>53</v>
      </c>
      <c r="W1" s="21" t="s">
        <v>51</v>
      </c>
      <c r="X1" s="21" t="s">
        <v>52</v>
      </c>
      <c r="Y1" s="21" t="s">
        <v>59</v>
      </c>
      <c r="Z1" s="21" t="s">
        <v>60</v>
      </c>
      <c r="AA1" s="21" t="s">
        <v>61</v>
      </c>
      <c r="AB1" s="21" t="s">
        <v>62</v>
      </c>
    </row>
    <row r="2" spans="1:28">
      <c r="A2" s="9" t="s">
        <v>1</v>
      </c>
      <c r="B2" s="10">
        <f>361.11+400.19+400.19</f>
        <v>1161.49</v>
      </c>
      <c r="F2" s="28" t="s">
        <v>8</v>
      </c>
      <c r="G2" s="29">
        <v>6.6676000000000002</v>
      </c>
      <c r="H2" s="29" t="s">
        <v>43</v>
      </c>
      <c r="I2" s="29" t="s">
        <v>47</v>
      </c>
      <c r="J2" s="29" t="s">
        <v>47</v>
      </c>
      <c r="K2" s="30" t="s">
        <v>34</v>
      </c>
      <c r="L2" s="31" t="s">
        <v>35</v>
      </c>
      <c r="M2" s="31">
        <v>15</v>
      </c>
      <c r="N2" s="31">
        <v>6.83</v>
      </c>
      <c r="O2" s="32" t="s">
        <v>54</v>
      </c>
      <c r="P2" s="32" t="s">
        <v>54</v>
      </c>
      <c r="Q2" s="32" t="s">
        <v>54</v>
      </c>
      <c r="R2" s="64">
        <v>0.25</v>
      </c>
      <c r="S2" s="31">
        <v>3</v>
      </c>
      <c r="T2" s="32" t="s">
        <v>54</v>
      </c>
      <c r="U2" s="32" t="s">
        <v>54</v>
      </c>
      <c r="V2" s="32" t="s">
        <v>54</v>
      </c>
      <c r="W2" s="32" t="s">
        <v>54</v>
      </c>
      <c r="X2" s="32" t="s">
        <v>54</v>
      </c>
      <c r="Y2" s="32" t="s">
        <v>54</v>
      </c>
      <c r="Z2" s="31">
        <v>2.27</v>
      </c>
      <c r="AA2" s="32" t="s">
        <v>54</v>
      </c>
      <c r="AB2" s="33">
        <v>150</v>
      </c>
    </row>
    <row r="3" spans="1:28">
      <c r="A3" s="9" t="s">
        <v>2</v>
      </c>
      <c r="B3" s="10">
        <f>SUM(B4:B5)</f>
        <v>4072.2049999999999</v>
      </c>
      <c r="F3" s="34" t="s">
        <v>9</v>
      </c>
      <c r="G3" s="35">
        <v>6.625</v>
      </c>
      <c r="H3" s="35" t="s">
        <v>43</v>
      </c>
      <c r="I3" s="35" t="s">
        <v>47</v>
      </c>
      <c r="J3" s="35" t="s">
        <v>47</v>
      </c>
      <c r="K3" s="36" t="s">
        <v>34</v>
      </c>
      <c r="L3" s="37" t="s">
        <v>36</v>
      </c>
      <c r="M3" s="37">
        <v>15</v>
      </c>
      <c r="N3" s="37">
        <v>6.83</v>
      </c>
      <c r="O3" s="50">
        <v>0.43</v>
      </c>
      <c r="P3" s="50">
        <v>3.22</v>
      </c>
      <c r="Q3" s="38" t="s">
        <v>54</v>
      </c>
      <c r="R3" s="39">
        <v>0.25</v>
      </c>
      <c r="S3" s="37">
        <v>3</v>
      </c>
      <c r="T3" s="39">
        <v>7.0616000000000003</v>
      </c>
      <c r="U3" s="39">
        <v>15</v>
      </c>
      <c r="V3" s="38">
        <v>0.47077333333333338</v>
      </c>
      <c r="W3" s="50">
        <v>21.805</v>
      </c>
      <c r="X3" s="50">
        <v>58.65</v>
      </c>
      <c r="Y3" s="38" t="s">
        <v>54</v>
      </c>
      <c r="Z3" s="37">
        <v>2.27</v>
      </c>
      <c r="AA3" s="38" t="s">
        <v>54</v>
      </c>
      <c r="AB3" s="40">
        <v>150</v>
      </c>
    </row>
    <row r="4" spans="1:28">
      <c r="A4" s="11" t="s">
        <v>3</v>
      </c>
      <c r="B4" s="12">
        <f>B2*3.5</f>
        <v>4065.2150000000001</v>
      </c>
      <c r="F4" s="34" t="s">
        <v>10</v>
      </c>
      <c r="G4" s="35">
        <v>6.56</v>
      </c>
      <c r="H4" s="35" t="s">
        <v>43</v>
      </c>
      <c r="I4" s="35" t="s">
        <v>47</v>
      </c>
      <c r="J4" s="35" t="s">
        <v>47</v>
      </c>
      <c r="K4" s="36" t="s">
        <v>34</v>
      </c>
      <c r="L4" s="37" t="s">
        <v>35</v>
      </c>
      <c r="M4" s="37">
        <v>15</v>
      </c>
      <c r="N4" s="37">
        <v>6.83</v>
      </c>
      <c r="O4" s="38" t="s">
        <v>54</v>
      </c>
      <c r="P4" s="38" t="s">
        <v>54</v>
      </c>
      <c r="Q4" s="38" t="s">
        <v>54</v>
      </c>
      <c r="R4" s="39">
        <v>0.25</v>
      </c>
      <c r="S4" s="37">
        <v>3</v>
      </c>
      <c r="T4" s="38" t="s">
        <v>54</v>
      </c>
      <c r="U4" s="38" t="s">
        <v>54</v>
      </c>
      <c r="V4" s="38" t="s">
        <v>54</v>
      </c>
      <c r="W4" s="38" t="s">
        <v>54</v>
      </c>
      <c r="X4" s="38" t="s">
        <v>54</v>
      </c>
      <c r="Y4" s="38" t="s">
        <v>54</v>
      </c>
      <c r="Z4" s="37">
        <v>2.27</v>
      </c>
      <c r="AA4" s="38" t="s">
        <v>54</v>
      </c>
      <c r="AB4" s="40">
        <v>150</v>
      </c>
    </row>
    <row r="5" spans="1:28">
      <c r="A5" s="11" t="s">
        <v>4</v>
      </c>
      <c r="B5" s="12">
        <v>6.99</v>
      </c>
      <c r="F5" s="34" t="s">
        <v>11</v>
      </c>
      <c r="G5" s="35">
        <v>13.12</v>
      </c>
      <c r="H5" s="35" t="s">
        <v>43</v>
      </c>
      <c r="I5" s="35" t="s">
        <v>47</v>
      </c>
      <c r="J5" s="35" t="s">
        <v>47</v>
      </c>
      <c r="K5" s="36" t="s">
        <v>34</v>
      </c>
      <c r="L5" s="37" t="s">
        <v>36</v>
      </c>
      <c r="M5" s="37">
        <v>15</v>
      </c>
      <c r="N5" s="37">
        <v>6.83</v>
      </c>
      <c r="O5" s="38" t="s">
        <v>54</v>
      </c>
      <c r="P5" s="38" t="s">
        <v>54</v>
      </c>
      <c r="Q5" s="38" t="s">
        <v>54</v>
      </c>
      <c r="R5" s="39">
        <v>0.25</v>
      </c>
      <c r="S5" s="37">
        <v>3</v>
      </c>
      <c r="T5" s="38" t="s">
        <v>54</v>
      </c>
      <c r="U5" s="38" t="s">
        <v>54</v>
      </c>
      <c r="V5" s="38" t="s">
        <v>54</v>
      </c>
      <c r="W5" s="38" t="s">
        <v>54</v>
      </c>
      <c r="X5" s="38" t="s">
        <v>54</v>
      </c>
      <c r="Y5" s="38" t="s">
        <v>54</v>
      </c>
      <c r="Z5" s="37">
        <v>2.27</v>
      </c>
      <c r="AA5" s="38" t="s">
        <v>54</v>
      </c>
      <c r="AB5" s="40">
        <v>150</v>
      </c>
    </row>
    <row r="6" spans="1:28">
      <c r="A6" s="9" t="s">
        <v>5</v>
      </c>
      <c r="B6" s="10">
        <v>349.52499999999998</v>
      </c>
      <c r="F6" s="34" t="s">
        <v>12</v>
      </c>
      <c r="G6" s="35">
        <v>97.919600000000003</v>
      </c>
      <c r="H6" s="35" t="s">
        <v>43</v>
      </c>
      <c r="I6" s="35" t="s">
        <v>47</v>
      </c>
      <c r="J6" s="35" t="s">
        <v>47</v>
      </c>
      <c r="K6" s="36" t="s">
        <v>34</v>
      </c>
      <c r="L6" s="37" t="s">
        <v>37</v>
      </c>
      <c r="M6" s="37">
        <v>15</v>
      </c>
      <c r="N6" s="37">
        <v>6.83</v>
      </c>
      <c r="O6" s="50">
        <v>0.43</v>
      </c>
      <c r="P6" s="50">
        <v>3.22</v>
      </c>
      <c r="Q6" s="38" t="s">
        <v>54</v>
      </c>
      <c r="R6" s="39">
        <v>0.36969229600498915</v>
      </c>
      <c r="S6" s="37">
        <v>3</v>
      </c>
      <c r="T6" s="39">
        <v>21.71</v>
      </c>
      <c r="U6" s="39">
        <v>78.150000000000006</v>
      </c>
      <c r="V6" s="38">
        <v>0.2777991042866283</v>
      </c>
      <c r="W6" s="50" t="s">
        <v>54</v>
      </c>
      <c r="X6" s="50">
        <v>11.36</v>
      </c>
      <c r="Y6" s="38" t="s">
        <v>54</v>
      </c>
      <c r="Z6" s="39">
        <v>2.1720699396322818</v>
      </c>
      <c r="AA6" s="50" t="s">
        <v>54</v>
      </c>
      <c r="AB6" s="63">
        <v>152.15361445783131</v>
      </c>
    </row>
    <row r="7" spans="1:28">
      <c r="A7" s="9" t="s">
        <v>6</v>
      </c>
      <c r="B7" s="10">
        <v>923.60500000000002</v>
      </c>
      <c r="F7" s="34" t="s">
        <v>74</v>
      </c>
      <c r="G7" s="35">
        <v>21.375</v>
      </c>
      <c r="H7" s="35" t="s">
        <v>43</v>
      </c>
      <c r="I7" s="35" t="s">
        <v>47</v>
      </c>
      <c r="J7" s="35" t="s">
        <v>47</v>
      </c>
      <c r="K7" s="36" t="s">
        <v>34</v>
      </c>
      <c r="L7" s="37" t="s">
        <v>38</v>
      </c>
      <c r="M7" s="37">
        <v>15</v>
      </c>
      <c r="N7" s="37">
        <v>6.83</v>
      </c>
      <c r="O7" s="38" t="s">
        <v>54</v>
      </c>
      <c r="P7" s="38" t="s">
        <v>54</v>
      </c>
      <c r="Q7" s="38" t="s">
        <v>54</v>
      </c>
      <c r="R7" s="39">
        <v>0.25</v>
      </c>
      <c r="S7" s="37">
        <v>3</v>
      </c>
      <c r="T7" s="38" t="s">
        <v>54</v>
      </c>
      <c r="U7" s="38" t="s">
        <v>54</v>
      </c>
      <c r="V7" s="38" t="s">
        <v>54</v>
      </c>
      <c r="W7" s="38" t="s">
        <v>54</v>
      </c>
      <c r="X7" s="38" t="s">
        <v>54</v>
      </c>
      <c r="Y7" s="38" t="s">
        <v>54</v>
      </c>
      <c r="Z7" s="37">
        <v>2.27</v>
      </c>
      <c r="AA7" s="38" t="s">
        <v>54</v>
      </c>
      <c r="AB7" s="40">
        <v>150</v>
      </c>
    </row>
    <row r="8" spans="1:28">
      <c r="A8" s="13" t="s">
        <v>7</v>
      </c>
      <c r="B8" s="14">
        <f>(B7+B6)/B2</f>
        <v>1.0961179175025184</v>
      </c>
      <c r="F8" s="34" t="s">
        <v>13</v>
      </c>
      <c r="G8" s="35">
        <v>10.125</v>
      </c>
      <c r="H8" s="35" t="s">
        <v>43</v>
      </c>
      <c r="I8" s="35" t="s">
        <v>47</v>
      </c>
      <c r="J8" s="35" t="s">
        <v>47</v>
      </c>
      <c r="K8" s="36" t="s">
        <v>34</v>
      </c>
      <c r="L8" s="37" t="s">
        <v>35</v>
      </c>
      <c r="M8" s="37">
        <v>15</v>
      </c>
      <c r="N8" s="37">
        <v>6.83</v>
      </c>
      <c r="O8" s="38" t="s">
        <v>54</v>
      </c>
      <c r="P8" s="38" t="s">
        <v>54</v>
      </c>
      <c r="Q8" s="38" t="s">
        <v>54</v>
      </c>
      <c r="R8" s="39">
        <v>0.25</v>
      </c>
      <c r="S8" s="37">
        <v>3</v>
      </c>
      <c r="T8" s="38" t="s">
        <v>54</v>
      </c>
      <c r="U8" s="38" t="s">
        <v>54</v>
      </c>
      <c r="V8" s="38" t="s">
        <v>54</v>
      </c>
      <c r="W8" s="38" t="s">
        <v>54</v>
      </c>
      <c r="X8" s="38" t="s">
        <v>54</v>
      </c>
      <c r="Y8" s="38" t="s">
        <v>54</v>
      </c>
      <c r="Z8" s="37">
        <v>2.27</v>
      </c>
      <c r="AA8" s="38" t="s">
        <v>54</v>
      </c>
      <c r="AB8" s="40">
        <v>150</v>
      </c>
    </row>
    <row r="9" spans="1:28">
      <c r="F9" s="34" t="s">
        <v>75</v>
      </c>
      <c r="G9" s="35">
        <v>14.625</v>
      </c>
      <c r="H9" s="35" t="s">
        <v>43</v>
      </c>
      <c r="I9" s="35" t="s">
        <v>47</v>
      </c>
      <c r="J9" s="35" t="s">
        <v>47</v>
      </c>
      <c r="K9" s="36" t="s">
        <v>34</v>
      </c>
      <c r="L9" s="37" t="s">
        <v>35</v>
      </c>
      <c r="M9" s="37">
        <v>15</v>
      </c>
      <c r="N9" s="37">
        <v>6.83</v>
      </c>
      <c r="O9" s="50">
        <v>0.43</v>
      </c>
      <c r="P9" s="50">
        <v>3.22</v>
      </c>
      <c r="Q9" s="38" t="s">
        <v>54</v>
      </c>
      <c r="R9" s="39">
        <v>0.37500000000000006</v>
      </c>
      <c r="S9" s="37">
        <v>3</v>
      </c>
      <c r="T9" s="50">
        <v>2.6</v>
      </c>
      <c r="U9" s="50">
        <v>9.75</v>
      </c>
      <c r="V9" s="38">
        <v>0.26666666666666666</v>
      </c>
      <c r="W9" s="50" t="s">
        <v>54</v>
      </c>
      <c r="X9" s="50" t="s">
        <v>54</v>
      </c>
      <c r="Y9" s="38" t="s">
        <v>54</v>
      </c>
      <c r="Z9" s="39">
        <v>2.1677272727272725</v>
      </c>
      <c r="AA9" s="50" t="s">
        <v>54</v>
      </c>
      <c r="AB9" s="63">
        <v>152.27272727272725</v>
      </c>
    </row>
    <row r="10" spans="1:28">
      <c r="F10" s="34" t="s">
        <v>76</v>
      </c>
      <c r="G10" s="35">
        <v>8.125</v>
      </c>
      <c r="H10" s="35" t="s">
        <v>43</v>
      </c>
      <c r="I10" s="35" t="s">
        <v>47</v>
      </c>
      <c r="J10" s="35" t="s">
        <v>47</v>
      </c>
      <c r="K10" s="36" t="s">
        <v>39</v>
      </c>
      <c r="L10" s="38" t="s">
        <v>54</v>
      </c>
      <c r="M10" s="37">
        <v>15</v>
      </c>
      <c r="N10" s="37">
        <v>6.83</v>
      </c>
      <c r="O10" s="38" t="s">
        <v>54</v>
      </c>
      <c r="P10" s="38" t="s">
        <v>54</v>
      </c>
      <c r="Q10" s="38" t="s">
        <v>54</v>
      </c>
      <c r="R10" s="39" t="s">
        <v>54</v>
      </c>
      <c r="S10" s="37">
        <v>3</v>
      </c>
      <c r="T10" s="38" t="s">
        <v>54</v>
      </c>
      <c r="U10" s="38" t="s">
        <v>54</v>
      </c>
      <c r="V10" s="38" t="s">
        <v>54</v>
      </c>
      <c r="W10" s="38" t="s">
        <v>54</v>
      </c>
      <c r="X10" s="38" t="s">
        <v>54</v>
      </c>
      <c r="Y10" s="38" t="s">
        <v>54</v>
      </c>
      <c r="Z10" s="38" t="s">
        <v>54</v>
      </c>
      <c r="AA10" s="38" t="s">
        <v>54</v>
      </c>
      <c r="AB10" s="43" t="s">
        <v>54</v>
      </c>
    </row>
    <row r="11" spans="1:28">
      <c r="A11" s="15" t="s">
        <v>41</v>
      </c>
      <c r="B11" s="16" t="s">
        <v>42</v>
      </c>
      <c r="F11" s="34" t="s">
        <v>77</v>
      </c>
      <c r="G11" s="35">
        <v>15.160500000000001</v>
      </c>
      <c r="H11" s="35" t="s">
        <v>43</v>
      </c>
      <c r="I11" s="35" t="s">
        <v>47</v>
      </c>
      <c r="J11" s="35" t="s">
        <v>47</v>
      </c>
      <c r="K11" s="36" t="s">
        <v>39</v>
      </c>
      <c r="L11" s="38" t="s">
        <v>54</v>
      </c>
      <c r="M11" s="37">
        <v>15</v>
      </c>
      <c r="N11" s="37">
        <v>6.83</v>
      </c>
      <c r="O11" s="38" t="s">
        <v>54</v>
      </c>
      <c r="P11" s="38" t="s">
        <v>54</v>
      </c>
      <c r="Q11" s="38" t="s">
        <v>54</v>
      </c>
      <c r="R11" s="39" t="s">
        <v>54</v>
      </c>
      <c r="S11" s="42">
        <v>4.2520669102095745</v>
      </c>
      <c r="T11" s="38" t="s">
        <v>54</v>
      </c>
      <c r="U11" s="38" t="s">
        <v>54</v>
      </c>
      <c r="V11" s="38" t="s">
        <v>54</v>
      </c>
      <c r="W11" s="38" t="s">
        <v>54</v>
      </c>
      <c r="X11" s="38" t="s">
        <v>54</v>
      </c>
      <c r="Y11" s="38" t="s">
        <v>54</v>
      </c>
      <c r="Z11" s="38" t="s">
        <v>54</v>
      </c>
      <c r="AA11" s="38" t="s">
        <v>54</v>
      </c>
      <c r="AB11" s="43" t="s">
        <v>54</v>
      </c>
    </row>
    <row r="12" spans="1:28">
      <c r="A12" s="13" t="s">
        <v>64</v>
      </c>
      <c r="B12" s="17" t="s">
        <v>65</v>
      </c>
      <c r="F12" s="34" t="s">
        <v>78</v>
      </c>
      <c r="G12" s="35">
        <v>9.25</v>
      </c>
      <c r="H12" s="35" t="s">
        <v>43</v>
      </c>
      <c r="I12" s="35" t="s">
        <v>47</v>
      </c>
      <c r="J12" s="35" t="s">
        <v>47</v>
      </c>
      <c r="K12" s="36" t="s">
        <v>34</v>
      </c>
      <c r="L12" s="37" t="s">
        <v>36</v>
      </c>
      <c r="M12" s="37">
        <v>15</v>
      </c>
      <c r="N12" s="37">
        <v>6.83</v>
      </c>
      <c r="O12" s="38" t="s">
        <v>54</v>
      </c>
      <c r="P12" s="38" t="s">
        <v>54</v>
      </c>
      <c r="Q12" s="38" t="s">
        <v>54</v>
      </c>
      <c r="R12" s="39">
        <v>0.25</v>
      </c>
      <c r="S12" s="42">
        <v>3.4880508894221611</v>
      </c>
      <c r="T12" s="38" t="s">
        <v>54</v>
      </c>
      <c r="U12" s="38" t="s">
        <v>54</v>
      </c>
      <c r="V12" s="38" t="s">
        <v>54</v>
      </c>
      <c r="W12" s="38" t="s">
        <v>54</v>
      </c>
      <c r="X12" s="38" t="s">
        <v>54</v>
      </c>
      <c r="Y12" s="38" t="s">
        <v>54</v>
      </c>
      <c r="Z12" s="37">
        <v>2.27</v>
      </c>
      <c r="AA12" s="38" t="s">
        <v>54</v>
      </c>
      <c r="AB12" s="40">
        <v>150</v>
      </c>
    </row>
    <row r="13" spans="1:28">
      <c r="F13" s="34" t="s">
        <v>79</v>
      </c>
      <c r="G13" s="35">
        <v>34.96</v>
      </c>
      <c r="H13" s="35" t="s">
        <v>43</v>
      </c>
      <c r="I13" s="35" t="s">
        <v>47</v>
      </c>
      <c r="J13" s="35" t="s">
        <v>47</v>
      </c>
      <c r="K13" s="36" t="s">
        <v>39</v>
      </c>
      <c r="L13" s="38" t="s">
        <v>54</v>
      </c>
      <c r="M13" s="37">
        <v>15</v>
      </c>
      <c r="N13" s="37">
        <v>6.83</v>
      </c>
      <c r="O13" s="38" t="s">
        <v>54</v>
      </c>
      <c r="P13" s="38" t="s">
        <v>54</v>
      </c>
      <c r="Q13" s="38" t="s">
        <v>54</v>
      </c>
      <c r="R13" s="39" t="s">
        <v>54</v>
      </c>
      <c r="S13" s="37">
        <v>3</v>
      </c>
      <c r="T13" s="38" t="s">
        <v>54</v>
      </c>
      <c r="U13" s="38" t="s">
        <v>54</v>
      </c>
      <c r="V13" s="38" t="s">
        <v>54</v>
      </c>
      <c r="W13" s="38" t="s">
        <v>54</v>
      </c>
      <c r="X13" s="38" t="s">
        <v>54</v>
      </c>
      <c r="Y13" s="38" t="s">
        <v>54</v>
      </c>
      <c r="Z13" s="38" t="s">
        <v>54</v>
      </c>
      <c r="AA13" s="38" t="s">
        <v>54</v>
      </c>
      <c r="AB13" s="43" t="s">
        <v>54</v>
      </c>
    </row>
    <row r="14" spans="1:28">
      <c r="F14" s="34" t="s">
        <v>14</v>
      </c>
      <c r="G14" s="35">
        <v>9.125</v>
      </c>
      <c r="H14" s="35" t="s">
        <v>47</v>
      </c>
      <c r="I14" s="35" t="s">
        <v>47</v>
      </c>
      <c r="J14" s="35" t="s">
        <v>47</v>
      </c>
      <c r="K14" s="36" t="s">
        <v>34</v>
      </c>
      <c r="L14" s="37" t="s">
        <v>35</v>
      </c>
      <c r="M14" s="37">
        <v>15</v>
      </c>
      <c r="N14" s="37">
        <v>6.83</v>
      </c>
      <c r="O14" s="38" t="s">
        <v>54</v>
      </c>
      <c r="P14" s="38" t="s">
        <v>54</v>
      </c>
      <c r="Q14" s="38" t="s">
        <v>54</v>
      </c>
      <c r="R14" s="39">
        <v>0.25</v>
      </c>
      <c r="S14" s="37">
        <v>3</v>
      </c>
      <c r="T14" s="38" t="s">
        <v>54</v>
      </c>
      <c r="U14" s="38" t="s">
        <v>54</v>
      </c>
      <c r="V14" s="38" t="s">
        <v>54</v>
      </c>
      <c r="W14" s="38" t="s">
        <v>54</v>
      </c>
      <c r="X14" s="38" t="s">
        <v>54</v>
      </c>
      <c r="Y14" s="38" t="s">
        <v>54</v>
      </c>
      <c r="Z14" s="37">
        <v>2.27</v>
      </c>
      <c r="AA14" s="38" t="s">
        <v>54</v>
      </c>
      <c r="AB14" s="40">
        <v>150</v>
      </c>
    </row>
    <row r="15" spans="1:28">
      <c r="A15" s="70" t="s">
        <v>72</v>
      </c>
      <c r="B15" s="16">
        <v>7930</v>
      </c>
      <c r="F15" s="34" t="s">
        <v>15</v>
      </c>
      <c r="G15" s="35">
        <v>9.125</v>
      </c>
      <c r="H15" s="35" t="s">
        <v>47</v>
      </c>
      <c r="I15" s="35" t="s">
        <v>47</v>
      </c>
      <c r="J15" s="35" t="s">
        <v>47</v>
      </c>
      <c r="K15" s="36" t="s">
        <v>34</v>
      </c>
      <c r="L15" s="37" t="s">
        <v>36</v>
      </c>
      <c r="M15" s="37">
        <v>15</v>
      </c>
      <c r="N15" s="37">
        <v>6.83</v>
      </c>
      <c r="O15" s="50">
        <v>0.43</v>
      </c>
      <c r="P15" s="50">
        <v>3.22</v>
      </c>
      <c r="Q15" s="38" t="s">
        <v>54</v>
      </c>
      <c r="R15" s="39">
        <v>0.42697160883280755</v>
      </c>
      <c r="S15" s="37">
        <v>3</v>
      </c>
      <c r="T15" s="50">
        <v>11.375</v>
      </c>
      <c r="U15" s="50">
        <v>15</v>
      </c>
      <c r="V15" s="38">
        <v>0.7583333333333333</v>
      </c>
      <c r="W15" s="50">
        <v>19.055</v>
      </c>
      <c r="X15" s="50" t="s">
        <v>54</v>
      </c>
      <c r="Y15" s="38" t="s">
        <v>54</v>
      </c>
      <c r="Z15" s="39">
        <v>2.1252050473186119</v>
      </c>
      <c r="AA15" s="50" t="s">
        <v>54</v>
      </c>
      <c r="AB15" s="63">
        <v>153.21766561514195</v>
      </c>
    </row>
    <row r="16" spans="1:28">
      <c r="A16" s="13" t="s">
        <v>49</v>
      </c>
      <c r="B16" s="71">
        <f>B15/B2</f>
        <v>6.8274371712197262</v>
      </c>
      <c r="F16" s="34" t="s">
        <v>16</v>
      </c>
      <c r="G16" s="35">
        <v>2.7816999999999998</v>
      </c>
      <c r="H16" s="35" t="s">
        <v>47</v>
      </c>
      <c r="I16" s="35" t="s">
        <v>47</v>
      </c>
      <c r="J16" s="35" t="s">
        <v>47</v>
      </c>
      <c r="K16" s="36" t="s">
        <v>34</v>
      </c>
      <c r="L16" s="37" t="s">
        <v>35</v>
      </c>
      <c r="M16" s="37">
        <v>15</v>
      </c>
      <c r="N16" s="37">
        <v>6.83</v>
      </c>
      <c r="O16" s="38" t="s">
        <v>54</v>
      </c>
      <c r="P16" s="38" t="s">
        <v>54</v>
      </c>
      <c r="Q16" s="38" t="s">
        <v>54</v>
      </c>
      <c r="R16" s="39">
        <v>0.25</v>
      </c>
      <c r="S16" s="37">
        <v>3</v>
      </c>
      <c r="T16" s="38" t="s">
        <v>54</v>
      </c>
      <c r="U16" s="38" t="s">
        <v>54</v>
      </c>
      <c r="V16" s="38" t="s">
        <v>54</v>
      </c>
      <c r="W16" s="38" t="s">
        <v>54</v>
      </c>
      <c r="X16" s="38" t="s">
        <v>54</v>
      </c>
      <c r="Y16" s="38" t="s">
        <v>54</v>
      </c>
      <c r="Z16" s="37">
        <v>2.27</v>
      </c>
      <c r="AA16" s="38" t="s">
        <v>54</v>
      </c>
      <c r="AB16" s="40">
        <v>150</v>
      </c>
    </row>
    <row r="17" spans="6:28">
      <c r="F17" s="34" t="s">
        <v>17</v>
      </c>
      <c r="G17" s="35">
        <v>15.5883</v>
      </c>
      <c r="H17" s="35" t="s">
        <v>47</v>
      </c>
      <c r="I17" s="35" t="s">
        <v>43</v>
      </c>
      <c r="J17" s="35" t="s">
        <v>47</v>
      </c>
      <c r="K17" s="36" t="s">
        <v>34</v>
      </c>
      <c r="L17" s="37" t="s">
        <v>36</v>
      </c>
      <c r="M17" s="37">
        <v>15</v>
      </c>
      <c r="N17" s="37">
        <v>6.83</v>
      </c>
      <c r="O17" s="38" t="s">
        <v>54</v>
      </c>
      <c r="P17" s="38" t="s">
        <v>54</v>
      </c>
      <c r="Q17" s="38" t="s">
        <v>54</v>
      </c>
      <c r="R17" s="39">
        <v>0.25</v>
      </c>
      <c r="S17" s="37">
        <v>3</v>
      </c>
      <c r="T17" s="38" t="s">
        <v>54</v>
      </c>
      <c r="U17" s="38" t="s">
        <v>54</v>
      </c>
      <c r="V17" s="38" t="s">
        <v>54</v>
      </c>
      <c r="W17" s="38" t="s">
        <v>54</v>
      </c>
      <c r="X17" s="38" t="s">
        <v>54</v>
      </c>
      <c r="Y17" s="38" t="s">
        <v>54</v>
      </c>
      <c r="Z17" s="37">
        <v>2.27</v>
      </c>
      <c r="AA17" s="38" t="s">
        <v>54</v>
      </c>
      <c r="AB17" s="40">
        <v>150</v>
      </c>
    </row>
    <row r="18" spans="6:28">
      <c r="F18" s="34" t="s">
        <v>18</v>
      </c>
      <c r="G18" s="35">
        <v>73.114500000000007</v>
      </c>
      <c r="H18" s="35" t="s">
        <v>47</v>
      </c>
      <c r="I18" s="35" t="s">
        <v>47</v>
      </c>
      <c r="J18" s="35" t="s">
        <v>47</v>
      </c>
      <c r="K18" s="36" t="s">
        <v>34</v>
      </c>
      <c r="L18" s="37" t="s">
        <v>37</v>
      </c>
      <c r="M18" s="37">
        <v>15</v>
      </c>
      <c r="N18" s="37">
        <v>6.83</v>
      </c>
      <c r="O18" s="50">
        <v>0.43</v>
      </c>
      <c r="P18" s="50">
        <v>3.22</v>
      </c>
      <c r="Q18" s="38" t="s">
        <v>54</v>
      </c>
      <c r="R18" s="39">
        <v>0.37542299079372976</v>
      </c>
      <c r="S18" s="37">
        <v>3</v>
      </c>
      <c r="T18" s="50">
        <v>14.56</v>
      </c>
      <c r="U18" s="50">
        <v>54.75</v>
      </c>
      <c r="V18" s="38">
        <v>0.26593607305936073</v>
      </c>
      <c r="W18" s="50" t="s">
        <v>54</v>
      </c>
      <c r="X18" s="50">
        <v>11.36</v>
      </c>
      <c r="Y18" s="38" t="s">
        <v>54</v>
      </c>
      <c r="Z18" s="39">
        <v>2.1673811893505848</v>
      </c>
      <c r="AA18" s="50" t="s">
        <v>54</v>
      </c>
      <c r="AB18" s="63">
        <v>152.28041801443146</v>
      </c>
    </row>
    <row r="19" spans="6:28">
      <c r="F19" s="34" t="s">
        <v>19</v>
      </c>
      <c r="G19" s="35">
        <v>26.55</v>
      </c>
      <c r="H19" s="35" t="s">
        <v>47</v>
      </c>
      <c r="I19" s="35" t="s">
        <v>47</v>
      </c>
      <c r="J19" s="35" t="s">
        <v>47</v>
      </c>
      <c r="K19" s="36" t="s">
        <v>34</v>
      </c>
      <c r="L19" s="37" t="s">
        <v>35</v>
      </c>
      <c r="M19" s="37">
        <v>15</v>
      </c>
      <c r="N19" s="37">
        <v>6.83</v>
      </c>
      <c r="O19" s="50">
        <v>0.43</v>
      </c>
      <c r="P19" s="50">
        <v>3.22</v>
      </c>
      <c r="Q19" s="38" t="s">
        <v>54</v>
      </c>
      <c r="R19" s="39">
        <v>0.35868</v>
      </c>
      <c r="S19" s="37">
        <v>3</v>
      </c>
      <c r="T19" s="50">
        <v>5.2</v>
      </c>
      <c r="U19" s="50">
        <v>17.7</v>
      </c>
      <c r="V19" s="38">
        <v>0.29378531073446329</v>
      </c>
      <c r="W19" s="50" t="s">
        <v>54</v>
      </c>
      <c r="X19" s="50" t="s">
        <v>54</v>
      </c>
      <c r="Y19" s="38" t="s">
        <v>54</v>
      </c>
      <c r="Z19" s="39">
        <v>2.1810800000000001</v>
      </c>
      <c r="AA19" s="50" t="s">
        <v>54</v>
      </c>
      <c r="AB19" s="63">
        <v>151.976</v>
      </c>
    </row>
    <row r="20" spans="6:28">
      <c r="F20" s="34" t="s">
        <v>20</v>
      </c>
      <c r="G20" s="35">
        <v>32.395000000000003</v>
      </c>
      <c r="H20" s="35" t="s">
        <v>47</v>
      </c>
      <c r="I20" s="35" t="s">
        <v>47</v>
      </c>
      <c r="J20" s="35" t="s">
        <v>47</v>
      </c>
      <c r="K20" s="36" t="s">
        <v>39</v>
      </c>
      <c r="L20" s="38" t="s">
        <v>54</v>
      </c>
      <c r="M20" s="37">
        <v>15</v>
      </c>
      <c r="N20" s="37">
        <v>6.83</v>
      </c>
      <c r="O20" s="38" t="s">
        <v>54</v>
      </c>
      <c r="P20" s="38" t="s">
        <v>54</v>
      </c>
      <c r="Q20" s="38" t="s">
        <v>54</v>
      </c>
      <c r="R20" s="50" t="s">
        <v>54</v>
      </c>
      <c r="S20" s="37">
        <v>3</v>
      </c>
      <c r="T20" s="38" t="s">
        <v>54</v>
      </c>
      <c r="U20" s="38" t="s">
        <v>54</v>
      </c>
      <c r="V20" s="38" t="s">
        <v>54</v>
      </c>
      <c r="W20" s="38" t="s">
        <v>54</v>
      </c>
      <c r="X20" s="38" t="s">
        <v>54</v>
      </c>
      <c r="Y20" s="38" t="s">
        <v>54</v>
      </c>
      <c r="Z20" s="38" t="s">
        <v>54</v>
      </c>
      <c r="AA20" s="38" t="s">
        <v>54</v>
      </c>
      <c r="AB20" s="43" t="s">
        <v>54</v>
      </c>
    </row>
    <row r="21" spans="6:28">
      <c r="F21" s="34" t="s">
        <v>40</v>
      </c>
      <c r="G21" s="35">
        <v>14.75</v>
      </c>
      <c r="H21" s="35" t="s">
        <v>47</v>
      </c>
      <c r="I21" s="35" t="s">
        <v>47</v>
      </c>
      <c r="J21" s="35" t="s">
        <v>47</v>
      </c>
      <c r="K21" s="36" t="s">
        <v>39</v>
      </c>
      <c r="L21" s="38" t="s">
        <v>54</v>
      </c>
      <c r="M21" s="37">
        <v>15</v>
      </c>
      <c r="N21" s="37">
        <v>6.83</v>
      </c>
      <c r="O21" s="38" t="s">
        <v>54</v>
      </c>
      <c r="P21" s="38" t="s">
        <v>54</v>
      </c>
      <c r="Q21" s="38" t="s">
        <v>54</v>
      </c>
      <c r="R21" s="50" t="s">
        <v>54</v>
      </c>
      <c r="S21" s="37">
        <v>3</v>
      </c>
      <c r="T21" s="38" t="s">
        <v>54</v>
      </c>
      <c r="U21" s="38" t="s">
        <v>54</v>
      </c>
      <c r="V21" s="38" t="s">
        <v>54</v>
      </c>
      <c r="W21" s="38" t="s">
        <v>54</v>
      </c>
      <c r="X21" s="38" t="s">
        <v>54</v>
      </c>
      <c r="Y21" s="38" t="s">
        <v>54</v>
      </c>
      <c r="Z21" s="38" t="s">
        <v>54</v>
      </c>
      <c r="AA21" s="38" t="s">
        <v>54</v>
      </c>
      <c r="AB21" s="43" t="s">
        <v>54</v>
      </c>
    </row>
    <row r="22" spans="6:28">
      <c r="F22" s="34" t="s">
        <v>21</v>
      </c>
      <c r="G22" s="35">
        <v>2.8203999999999998</v>
      </c>
      <c r="H22" s="35" t="s">
        <v>47</v>
      </c>
      <c r="I22" s="35" t="s">
        <v>47</v>
      </c>
      <c r="J22" s="35" t="s">
        <v>43</v>
      </c>
      <c r="K22" s="36" t="s">
        <v>34</v>
      </c>
      <c r="L22" s="37" t="s">
        <v>35</v>
      </c>
      <c r="M22" s="37">
        <v>15</v>
      </c>
      <c r="N22" s="37">
        <v>6.83</v>
      </c>
      <c r="O22" s="38" t="s">
        <v>54</v>
      </c>
      <c r="P22" s="38" t="s">
        <v>54</v>
      </c>
      <c r="Q22" s="37">
        <v>0.25</v>
      </c>
      <c r="R22" s="39">
        <v>0.25</v>
      </c>
      <c r="S22" s="37">
        <v>3</v>
      </c>
      <c r="T22" s="38" t="s">
        <v>54</v>
      </c>
      <c r="U22" s="38" t="s">
        <v>54</v>
      </c>
      <c r="V22" s="38" t="s">
        <v>54</v>
      </c>
      <c r="W22" s="38" t="s">
        <v>54</v>
      </c>
      <c r="X22" s="38" t="s">
        <v>54</v>
      </c>
      <c r="Y22" s="37">
        <v>1.86</v>
      </c>
      <c r="Z22" s="37">
        <v>2.27</v>
      </c>
      <c r="AA22" s="39">
        <v>289.67</v>
      </c>
      <c r="AB22" s="40">
        <v>150</v>
      </c>
    </row>
    <row r="23" spans="6:28">
      <c r="F23" s="34" t="s">
        <v>22</v>
      </c>
      <c r="G23" s="35">
        <v>15.5883</v>
      </c>
      <c r="H23" s="35" t="s">
        <v>47</v>
      </c>
      <c r="I23" s="35" t="s">
        <v>47</v>
      </c>
      <c r="J23" s="35" t="s">
        <v>43</v>
      </c>
      <c r="K23" s="36" t="s">
        <v>34</v>
      </c>
      <c r="L23" s="37" t="s">
        <v>36</v>
      </c>
      <c r="M23" s="37">
        <v>15</v>
      </c>
      <c r="N23" s="37">
        <v>6.83</v>
      </c>
      <c r="O23" s="38" t="s">
        <v>54</v>
      </c>
      <c r="P23" s="38" t="s">
        <v>54</v>
      </c>
      <c r="Q23" s="37">
        <v>0.25</v>
      </c>
      <c r="R23" s="39">
        <v>0.25</v>
      </c>
      <c r="S23" s="37">
        <v>3</v>
      </c>
      <c r="T23" s="38" t="s">
        <v>54</v>
      </c>
      <c r="U23" s="38" t="s">
        <v>54</v>
      </c>
      <c r="V23" s="38" t="s">
        <v>54</v>
      </c>
      <c r="W23" s="50" t="s">
        <v>54</v>
      </c>
      <c r="X23" s="50" t="s">
        <v>54</v>
      </c>
      <c r="Y23" s="37">
        <v>1.86</v>
      </c>
      <c r="Z23" s="37">
        <v>2.27</v>
      </c>
      <c r="AA23" s="39">
        <v>289.67</v>
      </c>
      <c r="AB23" s="40">
        <v>150</v>
      </c>
    </row>
    <row r="24" spans="6:28">
      <c r="F24" s="34" t="s">
        <v>23</v>
      </c>
      <c r="G24" s="35">
        <v>92.048299999999998</v>
      </c>
      <c r="H24" s="35" t="s">
        <v>47</v>
      </c>
      <c r="I24" s="35" t="s">
        <v>47</v>
      </c>
      <c r="J24" s="35" t="s">
        <v>43</v>
      </c>
      <c r="K24" s="36" t="s">
        <v>34</v>
      </c>
      <c r="L24" s="37" t="s">
        <v>37</v>
      </c>
      <c r="M24" s="37">
        <v>15</v>
      </c>
      <c r="N24" s="37">
        <v>6.83</v>
      </c>
      <c r="O24" s="50">
        <v>0.43</v>
      </c>
      <c r="P24" s="50">
        <v>3.22</v>
      </c>
      <c r="Q24" s="37">
        <v>0.25</v>
      </c>
      <c r="R24" s="39">
        <v>0.36940556795400387</v>
      </c>
      <c r="S24" s="37">
        <v>3</v>
      </c>
      <c r="T24" s="50">
        <v>20.149999999999999</v>
      </c>
      <c r="U24" s="50">
        <v>73.05</v>
      </c>
      <c r="V24" s="38">
        <v>0.27583846680355922</v>
      </c>
      <c r="W24" s="38" t="s">
        <v>54</v>
      </c>
      <c r="X24" s="50">
        <v>11.36</v>
      </c>
      <c r="Y24" s="37">
        <v>1.86</v>
      </c>
      <c r="Z24" s="39">
        <v>2.1723045353103605</v>
      </c>
      <c r="AA24" s="39">
        <v>289.67</v>
      </c>
      <c r="AB24" s="63">
        <v>152.17485822306239</v>
      </c>
    </row>
    <row r="25" spans="6:28">
      <c r="F25" s="34" t="s">
        <v>24</v>
      </c>
      <c r="G25" s="35">
        <v>16.161100000000001</v>
      </c>
      <c r="H25" s="35" t="s">
        <v>47</v>
      </c>
      <c r="I25" s="35" t="s">
        <v>47</v>
      </c>
      <c r="J25" s="35" t="s">
        <v>43</v>
      </c>
      <c r="K25" s="36" t="s">
        <v>34</v>
      </c>
      <c r="L25" s="37" t="s">
        <v>38</v>
      </c>
      <c r="M25" s="37">
        <v>15</v>
      </c>
      <c r="N25" s="37">
        <v>6.83</v>
      </c>
      <c r="O25" s="38" t="s">
        <v>54</v>
      </c>
      <c r="P25" s="38" t="s">
        <v>54</v>
      </c>
      <c r="Q25" s="37">
        <v>0.25</v>
      </c>
      <c r="R25" s="39">
        <v>0.25</v>
      </c>
      <c r="S25" s="37">
        <v>3</v>
      </c>
      <c r="T25" s="38" t="s">
        <v>54</v>
      </c>
      <c r="U25" s="38" t="s">
        <v>54</v>
      </c>
      <c r="V25" s="38" t="s">
        <v>54</v>
      </c>
      <c r="W25" s="38" t="s">
        <v>54</v>
      </c>
      <c r="X25" s="38" t="s">
        <v>54</v>
      </c>
      <c r="Y25" s="37">
        <v>1.86</v>
      </c>
      <c r="Z25" s="37">
        <v>2.27</v>
      </c>
      <c r="AA25" s="37">
        <v>289.67</v>
      </c>
      <c r="AB25" s="40">
        <v>150</v>
      </c>
    </row>
    <row r="26" spans="6:28">
      <c r="F26" s="34" t="s">
        <v>25</v>
      </c>
      <c r="G26" s="35">
        <v>3.04</v>
      </c>
      <c r="H26" s="35" t="s">
        <v>47</v>
      </c>
      <c r="I26" s="35" t="s">
        <v>47</v>
      </c>
      <c r="J26" s="35" t="s">
        <v>43</v>
      </c>
      <c r="K26" s="36" t="s">
        <v>34</v>
      </c>
      <c r="L26" s="37" t="s">
        <v>35</v>
      </c>
      <c r="M26" s="37">
        <v>15</v>
      </c>
      <c r="N26" s="37">
        <v>6.83</v>
      </c>
      <c r="O26" s="38" t="s">
        <v>54</v>
      </c>
      <c r="P26" s="38" t="s">
        <v>54</v>
      </c>
      <c r="Q26" s="37">
        <v>0.25</v>
      </c>
      <c r="R26" s="39">
        <v>0.25</v>
      </c>
      <c r="S26" s="37">
        <v>3</v>
      </c>
      <c r="T26" s="38" t="s">
        <v>54</v>
      </c>
      <c r="U26" s="38" t="s">
        <v>54</v>
      </c>
      <c r="V26" s="38" t="s">
        <v>54</v>
      </c>
      <c r="W26" s="38" t="s">
        <v>54</v>
      </c>
      <c r="X26" s="38" t="s">
        <v>54</v>
      </c>
      <c r="Y26" s="37">
        <v>1.86</v>
      </c>
      <c r="Z26" s="37">
        <v>2.27</v>
      </c>
      <c r="AA26" s="37">
        <v>289.67</v>
      </c>
      <c r="AB26" s="40">
        <v>150</v>
      </c>
    </row>
    <row r="27" spans="6:28">
      <c r="F27" s="34" t="s">
        <v>26</v>
      </c>
      <c r="G27" s="35">
        <v>4</v>
      </c>
      <c r="H27" s="35" t="s">
        <v>47</v>
      </c>
      <c r="I27" s="35" t="s">
        <v>47</v>
      </c>
      <c r="J27" s="35" t="s">
        <v>43</v>
      </c>
      <c r="K27" s="36" t="s">
        <v>34</v>
      </c>
      <c r="L27" s="37" t="s">
        <v>37</v>
      </c>
      <c r="M27" s="37">
        <v>15</v>
      </c>
      <c r="N27" s="37">
        <v>6.83</v>
      </c>
      <c r="O27" s="38" t="s">
        <v>54</v>
      </c>
      <c r="P27" s="38" t="s">
        <v>54</v>
      </c>
      <c r="Q27" s="37">
        <v>0.25</v>
      </c>
      <c r="R27" s="39">
        <v>0.25</v>
      </c>
      <c r="S27" s="37">
        <v>3</v>
      </c>
      <c r="T27" s="38" t="s">
        <v>54</v>
      </c>
      <c r="U27" s="38" t="s">
        <v>54</v>
      </c>
      <c r="V27" s="38" t="s">
        <v>54</v>
      </c>
      <c r="W27" s="38" t="s">
        <v>54</v>
      </c>
      <c r="X27" s="38" t="s">
        <v>54</v>
      </c>
      <c r="Y27" s="37">
        <v>1.86</v>
      </c>
      <c r="Z27" s="37">
        <v>2.27</v>
      </c>
      <c r="AA27" s="37">
        <v>289.67</v>
      </c>
      <c r="AB27" s="40">
        <v>150</v>
      </c>
    </row>
    <row r="28" spans="6:28">
      <c r="F28" s="34" t="s">
        <v>27</v>
      </c>
      <c r="G28" s="35">
        <v>16.340199999999999</v>
      </c>
      <c r="H28" s="35" t="s">
        <v>47</v>
      </c>
      <c r="I28" s="35" t="s">
        <v>47</v>
      </c>
      <c r="J28" s="35" t="s">
        <v>43</v>
      </c>
      <c r="K28" s="36" t="s">
        <v>34</v>
      </c>
      <c r="L28" s="37" t="s">
        <v>38</v>
      </c>
      <c r="M28" s="37">
        <v>15</v>
      </c>
      <c r="N28" s="37">
        <v>6.83</v>
      </c>
      <c r="O28" s="50">
        <v>0.43</v>
      </c>
      <c r="P28" s="50">
        <v>3.22</v>
      </c>
      <c r="Q28" s="37">
        <v>0.25</v>
      </c>
      <c r="R28" s="39">
        <v>0.25</v>
      </c>
      <c r="S28" s="37">
        <v>3</v>
      </c>
      <c r="T28" s="50">
        <v>8.4923000000000002</v>
      </c>
      <c r="U28" s="50">
        <v>33.15</v>
      </c>
      <c r="V28" s="38">
        <v>0.25617797888386123</v>
      </c>
      <c r="W28" s="50" t="s">
        <v>54</v>
      </c>
      <c r="X28" s="50" t="s">
        <v>54</v>
      </c>
      <c r="Y28" s="37">
        <v>1.86</v>
      </c>
      <c r="Z28" s="37">
        <v>2.27</v>
      </c>
      <c r="AA28" s="37">
        <v>289.67</v>
      </c>
      <c r="AB28" s="40">
        <v>150</v>
      </c>
    </row>
    <row r="29" spans="6:28">
      <c r="F29" s="34" t="s">
        <v>28</v>
      </c>
      <c r="G29" s="35">
        <v>37.384999999999998</v>
      </c>
      <c r="H29" s="35" t="s">
        <v>47</v>
      </c>
      <c r="I29" s="35" t="s">
        <v>47</v>
      </c>
      <c r="J29" s="35" t="s">
        <v>43</v>
      </c>
      <c r="K29" s="36" t="s">
        <v>34</v>
      </c>
      <c r="L29" s="37" t="s">
        <v>35</v>
      </c>
      <c r="M29" s="37">
        <v>15</v>
      </c>
      <c r="N29" s="37">
        <v>6.83</v>
      </c>
      <c r="O29" s="38" t="s">
        <v>54</v>
      </c>
      <c r="P29" s="38" t="s">
        <v>54</v>
      </c>
      <c r="Q29" s="37">
        <v>0.25</v>
      </c>
      <c r="R29" s="39">
        <v>0.38099295554735441</v>
      </c>
      <c r="S29" s="41">
        <v>3</v>
      </c>
      <c r="T29" s="38" t="s">
        <v>54</v>
      </c>
      <c r="U29" s="38" t="s">
        <v>54</v>
      </c>
      <c r="V29" s="38" t="s">
        <v>54</v>
      </c>
      <c r="W29" s="38" t="s">
        <v>54</v>
      </c>
      <c r="X29" s="38" t="s">
        <v>54</v>
      </c>
      <c r="Y29" s="37">
        <v>1.86</v>
      </c>
      <c r="Z29" s="39">
        <v>2.1628239454612554</v>
      </c>
      <c r="AA29" s="39">
        <v>289.67</v>
      </c>
      <c r="AB29" s="65">
        <v>152.38169010086099</v>
      </c>
    </row>
    <row r="30" spans="6:28">
      <c r="F30" s="44" t="s">
        <v>29</v>
      </c>
      <c r="G30" s="45">
        <v>60.721299999999999</v>
      </c>
      <c r="H30" s="45" t="s">
        <v>47</v>
      </c>
      <c r="I30" s="45" t="s">
        <v>47</v>
      </c>
      <c r="J30" s="45" t="s">
        <v>43</v>
      </c>
      <c r="K30" s="46" t="s">
        <v>39</v>
      </c>
      <c r="L30" s="47" t="s">
        <v>54</v>
      </c>
      <c r="M30" s="48">
        <v>15</v>
      </c>
      <c r="N30" s="48">
        <v>6.83</v>
      </c>
      <c r="O30" s="47" t="s">
        <v>54</v>
      </c>
      <c r="P30" s="47" t="s">
        <v>54</v>
      </c>
      <c r="Q30" s="48">
        <v>0.25</v>
      </c>
      <c r="R30" s="66" t="s">
        <v>54</v>
      </c>
      <c r="S30" s="67">
        <v>3</v>
      </c>
      <c r="T30" s="47" t="s">
        <v>54</v>
      </c>
      <c r="U30" s="47" t="s">
        <v>54</v>
      </c>
      <c r="V30" s="47" t="s">
        <v>54</v>
      </c>
      <c r="W30" s="47" t="s">
        <v>54</v>
      </c>
      <c r="X30" s="47" t="s">
        <v>54</v>
      </c>
      <c r="Y30" s="48">
        <v>1.86</v>
      </c>
      <c r="Z30" s="47" t="s">
        <v>54</v>
      </c>
      <c r="AA30" s="48">
        <v>289.67</v>
      </c>
      <c r="AB30" s="49" t="s">
        <v>54</v>
      </c>
    </row>
    <row r="31" spans="6:28">
      <c r="R31" s="3"/>
      <c r="T31" s="68"/>
      <c r="U31" s="69"/>
      <c r="V31" s="69"/>
      <c r="W31" s="69"/>
      <c r="Z31" s="3"/>
      <c r="AA31" s="3"/>
      <c r="AB31"/>
    </row>
    <row r="32" spans="6:28">
      <c r="L32" s="69"/>
      <c r="N32" s="69"/>
      <c r="O32" s="69"/>
      <c r="Q32" s="69"/>
      <c r="R32" s="3"/>
      <c r="S32" s="69"/>
      <c r="T32" s="68"/>
      <c r="U32" s="68"/>
      <c r="V32" s="69"/>
      <c r="W32" s="69"/>
      <c r="Y32" s="69"/>
      <c r="Z32" s="3"/>
      <c r="AA32" s="69"/>
      <c r="AB32" s="69"/>
    </row>
    <row r="33" spans="20:22">
      <c r="T33" s="68"/>
      <c r="U33" s="68"/>
      <c r="V33" s="69"/>
    </row>
    <row r="34" spans="20:22">
      <c r="T34" s="68"/>
      <c r="U34" s="68"/>
      <c r="V34" s="69"/>
    </row>
    <row r="35" spans="20:22">
      <c r="V35" s="2"/>
    </row>
    <row r="36" spans="20:22">
      <c r="V36" s="2"/>
    </row>
    <row r="37" spans="20:22">
      <c r="V37" s="2"/>
    </row>
    <row r="38" spans="20:22">
      <c r="V38" s="2"/>
    </row>
    <row r="39" spans="20:22">
      <c r="V39" s="2"/>
    </row>
    <row r="40" spans="20:22">
      <c r="V40" s="2"/>
    </row>
    <row r="41" spans="20:22">
      <c r="V41" s="2"/>
    </row>
    <row r="42" spans="20:22">
      <c r="V42" s="2"/>
    </row>
    <row r="43" spans="20:22">
      <c r="V43" s="2"/>
    </row>
    <row r="44" spans="20:22">
      <c r="V44" s="2"/>
    </row>
    <row r="45" spans="20:22">
      <c r="V45" s="2"/>
    </row>
    <row r="46" spans="20:22">
      <c r="V46" s="2"/>
    </row>
    <row r="47" spans="20:22">
      <c r="V47" s="2"/>
    </row>
    <row r="48" spans="20:22">
      <c r="V48" s="2"/>
    </row>
    <row r="49" spans="22:22">
      <c r="V49" s="2"/>
    </row>
    <row r="50" spans="22:22">
      <c r="V50" s="2"/>
    </row>
    <row r="51" spans="22:22">
      <c r="V51" s="2"/>
    </row>
    <row r="52" spans="22:22">
      <c r="V52" s="2"/>
    </row>
    <row r="53" spans="22:22">
      <c r="V53" s="2"/>
    </row>
    <row r="54" spans="22:22">
      <c r="V54" s="2"/>
    </row>
    <row r="55" spans="22:22">
      <c r="V55" s="2"/>
    </row>
    <row r="56" spans="22:22">
      <c r="V56" s="2"/>
    </row>
    <row r="57" spans="22:22">
      <c r="V57" s="2"/>
    </row>
    <row r="58" spans="22:22">
      <c r="V58" s="2"/>
    </row>
    <row r="59" spans="22:22">
      <c r="V59" s="2"/>
    </row>
    <row r="60" spans="22:22">
      <c r="V60" s="2"/>
    </row>
    <row r="61" spans="22:22">
      <c r="V61" s="2"/>
    </row>
    <row r="62" spans="22:22">
      <c r="V62" s="2"/>
    </row>
    <row r="63" spans="22:22">
      <c r="V63" s="2"/>
    </row>
    <row r="64" spans="22:22">
      <c r="V64" s="2"/>
    </row>
    <row r="65" spans="22:22">
      <c r="V65" s="2"/>
    </row>
    <row r="66" spans="22:22">
      <c r="V66" s="2"/>
    </row>
    <row r="67" spans="22:22">
      <c r="V67" s="2"/>
    </row>
    <row r="68" spans="22:22">
      <c r="V68" s="2"/>
    </row>
    <row r="69" spans="22:22">
      <c r="V69" s="2"/>
    </row>
    <row r="70" spans="22:22">
      <c r="V70" s="2"/>
    </row>
    <row r="71" spans="22:22">
      <c r="V71" s="2"/>
    </row>
    <row r="72" spans="22:22">
      <c r="V72" s="2"/>
    </row>
    <row r="73" spans="22:22">
      <c r="V73" s="2"/>
    </row>
    <row r="74" spans="22:22">
      <c r="V74" s="2"/>
    </row>
    <row r="75" spans="22:22">
      <c r="V75" s="2"/>
    </row>
    <row r="76" spans="22:22">
      <c r="V76" s="2"/>
    </row>
    <row r="77" spans="22:22">
      <c r="V77" s="2"/>
    </row>
    <row r="78" spans="22:22">
      <c r="V78" s="2"/>
    </row>
    <row r="79" spans="22:22">
      <c r="V79" s="2"/>
    </row>
    <row r="80" spans="22:22">
      <c r="V80" s="2"/>
    </row>
    <row r="81" spans="22:22">
      <c r="V81" s="2"/>
    </row>
    <row r="82" spans="22:22">
      <c r="V82" s="2"/>
    </row>
    <row r="83" spans="22:22">
      <c r="V83" s="2"/>
    </row>
    <row r="84" spans="22:22">
      <c r="V84" s="2"/>
    </row>
    <row r="85" spans="22:22">
      <c r="V85" s="2"/>
    </row>
    <row r="86" spans="22:22">
      <c r="V86" s="2"/>
    </row>
    <row r="87" spans="22:22">
      <c r="V87" s="2"/>
    </row>
    <row r="88" spans="22:22">
      <c r="V88" s="2"/>
    </row>
    <row r="89" spans="22:22">
      <c r="V89" s="2"/>
    </row>
    <row r="90" spans="22:22">
      <c r="V90" s="2"/>
    </row>
    <row r="91" spans="22:22">
      <c r="V91" s="2"/>
    </row>
    <row r="92" spans="22:22">
      <c r="V92" s="2"/>
    </row>
    <row r="93" spans="22:22">
      <c r="V93" s="2"/>
    </row>
    <row r="94" spans="22:22">
      <c r="V94" s="2"/>
    </row>
    <row r="95" spans="22:22">
      <c r="V95" s="2"/>
    </row>
    <row r="96" spans="22:22">
      <c r="V96" s="2"/>
    </row>
    <row r="97" spans="22:22">
      <c r="V97" s="2"/>
    </row>
    <row r="98" spans="22:22">
      <c r="V98" s="2"/>
    </row>
    <row r="99" spans="22:22">
      <c r="V99" s="2"/>
    </row>
    <row r="100" spans="22:22">
      <c r="V100" s="2"/>
    </row>
    <row r="101" spans="22:22">
      <c r="V101" s="2"/>
    </row>
  </sheetData>
  <autoFilter ref="F1:AB32" xr:uid="{8821040F-1B00-488F-A656-CA42525CC7CA}"/>
  <pageMargins left="0.511811024" right="0.511811024" top="0.78740157499999996" bottom="0.78740157499999996" header="0.31496062000000002" footer="0.3149606200000000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2F8E0B1-0B62-4F83-AE1C-5854E5CF503E}">
  <dimension ref="A1:Z101"/>
  <sheetViews>
    <sheetView topLeftCell="I1" workbookViewId="0">
      <selection activeCell="U15" sqref="U15"/>
    </sheetView>
  </sheetViews>
  <sheetFormatPr defaultRowHeight="14.4"/>
  <cols>
    <col min="7" max="7" width="8.88671875" style="1"/>
    <col min="8" max="8" width="11.5546875" style="1" customWidth="1"/>
    <col min="9" max="9" width="8.88671875" style="1"/>
    <col min="10" max="10" width="10.21875" style="1" customWidth="1"/>
    <col min="11" max="11" width="18.6640625" bestFit="1" customWidth="1"/>
    <col min="12" max="12" width="10.109375" style="3" bestFit="1" customWidth="1"/>
    <col min="13" max="17" width="10.109375" style="3" customWidth="1"/>
    <col min="18" max="18" width="8.88671875" style="4"/>
    <col min="19" max="19" width="9.6640625" style="5" bestFit="1" customWidth="1"/>
    <col min="20" max="20" width="8.88671875" style="4"/>
    <col min="21" max="25" width="8.88671875" style="3"/>
  </cols>
  <sheetData>
    <row r="1" spans="1:26" s="6" customFormat="1" ht="28.8">
      <c r="A1" s="7" t="s">
        <v>0</v>
      </c>
      <c r="B1" s="8"/>
      <c r="F1" s="18" t="s">
        <v>30</v>
      </c>
      <c r="G1" s="19" t="s">
        <v>31</v>
      </c>
      <c r="H1" s="19" t="s">
        <v>46</v>
      </c>
      <c r="I1" s="19" t="s">
        <v>44</v>
      </c>
      <c r="J1" s="19" t="s">
        <v>45</v>
      </c>
      <c r="K1" s="20" t="s">
        <v>32</v>
      </c>
      <c r="L1" s="21" t="s">
        <v>33</v>
      </c>
      <c r="M1" s="21" t="s">
        <v>48</v>
      </c>
      <c r="N1" s="21" t="s">
        <v>49</v>
      </c>
      <c r="O1" s="21" t="s">
        <v>55</v>
      </c>
      <c r="P1" s="21" t="s">
        <v>56</v>
      </c>
      <c r="Q1" s="22" t="s">
        <v>57</v>
      </c>
      <c r="R1" s="23" t="s">
        <v>58</v>
      </c>
      <c r="S1" s="24" t="s">
        <v>50</v>
      </c>
      <c r="T1" s="26" t="s">
        <v>53</v>
      </c>
      <c r="U1" s="21" t="s">
        <v>51</v>
      </c>
      <c r="V1" s="21" t="s">
        <v>52</v>
      </c>
      <c r="W1" s="21" t="s">
        <v>59</v>
      </c>
      <c r="X1" s="21" t="s">
        <v>60</v>
      </c>
      <c r="Y1" s="21" t="s">
        <v>61</v>
      </c>
      <c r="Z1" s="27" t="s">
        <v>62</v>
      </c>
    </row>
    <row r="2" spans="1:26">
      <c r="A2" s="9" t="s">
        <v>1</v>
      </c>
      <c r="B2" s="10">
        <f>361.11+400.19+400.19</f>
        <v>1161.49</v>
      </c>
      <c r="F2" s="28" t="s">
        <v>8</v>
      </c>
      <c r="G2" s="29">
        <v>6.6676000000000002</v>
      </c>
      <c r="H2" s="29" t="s">
        <v>43</v>
      </c>
      <c r="I2" s="29" t="s">
        <v>47</v>
      </c>
      <c r="J2" s="29" t="s">
        <v>47</v>
      </c>
      <c r="K2" s="30" t="s">
        <v>34</v>
      </c>
      <c r="L2" s="31" t="s">
        <v>35</v>
      </c>
      <c r="M2" s="31">
        <v>15</v>
      </c>
      <c r="N2" s="55">
        <v>6.83</v>
      </c>
      <c r="O2" s="32" t="s">
        <v>54</v>
      </c>
      <c r="P2" s="32" t="s">
        <v>54</v>
      </c>
      <c r="Q2" s="54" t="s">
        <v>54</v>
      </c>
      <c r="R2" s="55">
        <v>0.25</v>
      </c>
      <c r="S2" s="31">
        <v>3</v>
      </c>
      <c r="T2" s="38" t="s">
        <v>54</v>
      </c>
      <c r="U2" s="38" t="s">
        <v>54</v>
      </c>
      <c r="V2" s="38" t="s">
        <v>54</v>
      </c>
      <c r="W2" s="54" t="s">
        <v>54</v>
      </c>
      <c r="X2" s="55">
        <v>2.27</v>
      </c>
      <c r="Y2" s="54" t="s">
        <v>54</v>
      </c>
      <c r="Z2" s="56">
        <v>150</v>
      </c>
    </row>
    <row r="3" spans="1:26">
      <c r="A3" s="9" t="s">
        <v>2</v>
      </c>
      <c r="B3" s="10">
        <f>SUM(B4:B5)</f>
        <v>4072.2049999999999</v>
      </c>
      <c r="F3" s="34" t="s">
        <v>9</v>
      </c>
      <c r="G3" s="35">
        <v>6.625</v>
      </c>
      <c r="H3" s="35" t="s">
        <v>43</v>
      </c>
      <c r="I3" s="35" t="s">
        <v>47</v>
      </c>
      <c r="J3" s="35" t="s">
        <v>47</v>
      </c>
      <c r="K3" s="36" t="s">
        <v>34</v>
      </c>
      <c r="L3" s="37" t="s">
        <v>36</v>
      </c>
      <c r="M3" s="37">
        <v>15</v>
      </c>
      <c r="N3" s="53">
        <v>6.83</v>
      </c>
      <c r="O3" s="53">
        <v>0.82</v>
      </c>
      <c r="P3" s="53">
        <v>5.7</v>
      </c>
      <c r="Q3" s="52" t="s">
        <v>54</v>
      </c>
      <c r="R3" s="53">
        <v>0.25</v>
      </c>
      <c r="S3" s="37">
        <v>3</v>
      </c>
      <c r="T3" s="52">
        <v>0.47077333333333338</v>
      </c>
      <c r="U3" s="50">
        <v>21.805</v>
      </c>
      <c r="V3" s="50"/>
      <c r="W3" s="52" t="s">
        <v>54</v>
      </c>
      <c r="X3" s="53">
        <v>2.27</v>
      </c>
      <c r="Y3" s="52" t="s">
        <v>54</v>
      </c>
      <c r="Z3" s="57">
        <v>150</v>
      </c>
    </row>
    <row r="4" spans="1:26">
      <c r="A4" s="11" t="s">
        <v>3</v>
      </c>
      <c r="B4" s="12">
        <f>B2*3.5</f>
        <v>4065.2150000000001</v>
      </c>
      <c r="F4" s="34" t="s">
        <v>10</v>
      </c>
      <c r="G4" s="35">
        <v>6.56</v>
      </c>
      <c r="H4" s="35" t="s">
        <v>43</v>
      </c>
      <c r="I4" s="35" t="s">
        <v>47</v>
      </c>
      <c r="J4" s="35" t="s">
        <v>47</v>
      </c>
      <c r="K4" s="36" t="s">
        <v>34</v>
      </c>
      <c r="L4" s="37" t="s">
        <v>35</v>
      </c>
      <c r="M4" s="37">
        <v>15</v>
      </c>
      <c r="N4" s="53">
        <v>6.83</v>
      </c>
      <c r="O4" s="52" t="s">
        <v>54</v>
      </c>
      <c r="P4" s="52" t="s">
        <v>54</v>
      </c>
      <c r="Q4" s="52" t="s">
        <v>54</v>
      </c>
      <c r="R4" s="53">
        <v>0.25</v>
      </c>
      <c r="S4" s="37">
        <v>3</v>
      </c>
      <c r="T4" s="52" t="s">
        <v>54</v>
      </c>
      <c r="U4" s="38" t="s">
        <v>54</v>
      </c>
      <c r="V4" s="38"/>
      <c r="W4" s="52" t="s">
        <v>54</v>
      </c>
      <c r="X4" s="53">
        <v>2.27</v>
      </c>
      <c r="Y4" s="52" t="s">
        <v>54</v>
      </c>
      <c r="Z4" s="57">
        <v>150</v>
      </c>
    </row>
    <row r="5" spans="1:26">
      <c r="A5" s="11" t="s">
        <v>4</v>
      </c>
      <c r="B5" s="12">
        <v>6.99</v>
      </c>
      <c r="F5" s="34" t="s">
        <v>11</v>
      </c>
      <c r="G5" s="35">
        <v>13.12</v>
      </c>
      <c r="H5" s="35" t="s">
        <v>43</v>
      </c>
      <c r="I5" s="35" t="s">
        <v>47</v>
      </c>
      <c r="J5" s="35" t="s">
        <v>47</v>
      </c>
      <c r="K5" s="36" t="s">
        <v>34</v>
      </c>
      <c r="L5" s="37" t="s">
        <v>36</v>
      </c>
      <c r="M5" s="37">
        <v>15</v>
      </c>
      <c r="N5" s="53">
        <v>6.83</v>
      </c>
      <c r="O5" s="52" t="s">
        <v>54</v>
      </c>
      <c r="P5" s="52" t="s">
        <v>54</v>
      </c>
      <c r="Q5" s="52" t="s">
        <v>54</v>
      </c>
      <c r="R5" s="53">
        <v>0.25</v>
      </c>
      <c r="S5" s="37">
        <v>3</v>
      </c>
      <c r="T5" s="52" t="s">
        <v>54</v>
      </c>
      <c r="U5" s="38" t="s">
        <v>54</v>
      </c>
      <c r="V5" s="38"/>
      <c r="W5" s="52" t="s">
        <v>54</v>
      </c>
      <c r="X5" s="53">
        <v>2.27</v>
      </c>
      <c r="Y5" s="52" t="s">
        <v>54</v>
      </c>
      <c r="Z5" s="57">
        <v>150</v>
      </c>
    </row>
    <row r="6" spans="1:26">
      <c r="A6" s="9" t="s">
        <v>5</v>
      </c>
      <c r="B6" s="10">
        <v>349.52499999999998</v>
      </c>
      <c r="F6" s="34" t="s">
        <v>12</v>
      </c>
      <c r="G6" s="35">
        <v>97.919600000000003</v>
      </c>
      <c r="H6" s="35" t="s">
        <v>43</v>
      </c>
      <c r="I6" s="35" t="s">
        <v>47</v>
      </c>
      <c r="J6" s="35" t="s">
        <v>47</v>
      </c>
      <c r="K6" s="36" t="s">
        <v>34</v>
      </c>
      <c r="L6" s="37" t="s">
        <v>37</v>
      </c>
      <c r="M6" s="37">
        <v>15</v>
      </c>
      <c r="N6" s="53">
        <v>6.83</v>
      </c>
      <c r="O6" s="53">
        <v>0.82</v>
      </c>
      <c r="P6" s="53">
        <v>5.7</v>
      </c>
      <c r="Q6" s="52" t="s">
        <v>54</v>
      </c>
      <c r="R6" s="53">
        <v>0.34</v>
      </c>
      <c r="S6" s="37">
        <v>3</v>
      </c>
      <c r="T6" s="52">
        <v>0.2777991042866283</v>
      </c>
      <c r="U6" s="50" t="s">
        <v>54</v>
      </c>
      <c r="V6" s="50"/>
      <c r="W6" s="52" t="s">
        <v>54</v>
      </c>
      <c r="X6" s="53">
        <v>2.27</v>
      </c>
      <c r="Y6" s="52" t="s">
        <v>54</v>
      </c>
      <c r="Z6" s="57">
        <v>150</v>
      </c>
    </row>
    <row r="7" spans="1:26">
      <c r="A7" s="9" t="s">
        <v>6</v>
      </c>
      <c r="B7" s="10">
        <v>923.60500000000002</v>
      </c>
      <c r="F7" s="34" t="s">
        <v>66</v>
      </c>
      <c r="G7" s="35">
        <v>21.375</v>
      </c>
      <c r="H7" s="35" t="s">
        <v>43</v>
      </c>
      <c r="I7" s="35" t="s">
        <v>47</v>
      </c>
      <c r="J7" s="35" t="s">
        <v>47</v>
      </c>
      <c r="K7" s="36" t="s">
        <v>34</v>
      </c>
      <c r="L7" s="37" t="s">
        <v>38</v>
      </c>
      <c r="M7" s="37">
        <v>15</v>
      </c>
      <c r="N7" s="53">
        <v>6.83</v>
      </c>
      <c r="O7" s="52" t="s">
        <v>54</v>
      </c>
      <c r="P7" s="52" t="s">
        <v>54</v>
      </c>
      <c r="Q7" s="52" t="s">
        <v>54</v>
      </c>
      <c r="R7" s="53">
        <v>0.25</v>
      </c>
      <c r="S7" s="37">
        <v>3</v>
      </c>
      <c r="T7" s="52" t="s">
        <v>54</v>
      </c>
      <c r="U7" s="38" t="s">
        <v>54</v>
      </c>
      <c r="V7" s="38"/>
      <c r="W7" s="52" t="s">
        <v>54</v>
      </c>
      <c r="X7" s="53">
        <v>2.27</v>
      </c>
      <c r="Y7" s="52" t="s">
        <v>54</v>
      </c>
      <c r="Z7" s="57">
        <v>150</v>
      </c>
    </row>
    <row r="8" spans="1:26">
      <c r="A8" s="13" t="s">
        <v>7</v>
      </c>
      <c r="B8" s="14">
        <f>(B7+B6)/B2</f>
        <v>1.0961179175025184</v>
      </c>
      <c r="F8" s="34" t="s">
        <v>13</v>
      </c>
      <c r="G8" s="35">
        <v>10.125</v>
      </c>
      <c r="H8" s="35" t="s">
        <v>43</v>
      </c>
      <c r="I8" s="35" t="s">
        <v>47</v>
      </c>
      <c r="J8" s="35" t="s">
        <v>47</v>
      </c>
      <c r="K8" s="36" t="s">
        <v>34</v>
      </c>
      <c r="L8" s="37" t="s">
        <v>35</v>
      </c>
      <c r="M8" s="37">
        <v>15</v>
      </c>
      <c r="N8" s="53">
        <v>6.83</v>
      </c>
      <c r="O8" s="52" t="s">
        <v>54</v>
      </c>
      <c r="P8" s="52" t="s">
        <v>54</v>
      </c>
      <c r="Q8" s="52" t="s">
        <v>54</v>
      </c>
      <c r="R8" s="53">
        <v>0.25</v>
      </c>
      <c r="S8" s="37">
        <v>3</v>
      </c>
      <c r="T8" s="52" t="s">
        <v>54</v>
      </c>
      <c r="U8" s="38" t="s">
        <v>54</v>
      </c>
      <c r="V8" s="38"/>
      <c r="W8" s="52" t="s">
        <v>54</v>
      </c>
      <c r="X8" s="53">
        <v>2.27</v>
      </c>
      <c r="Y8" s="52" t="s">
        <v>54</v>
      </c>
      <c r="Z8" s="57">
        <v>150</v>
      </c>
    </row>
    <row r="9" spans="1:26">
      <c r="F9" s="34" t="s">
        <v>67</v>
      </c>
      <c r="G9" s="35">
        <v>14.625</v>
      </c>
      <c r="H9" s="35" t="s">
        <v>43</v>
      </c>
      <c r="I9" s="35" t="s">
        <v>47</v>
      </c>
      <c r="J9" s="35" t="s">
        <v>47</v>
      </c>
      <c r="K9" s="36" t="s">
        <v>34</v>
      </c>
      <c r="L9" s="37" t="s">
        <v>35</v>
      </c>
      <c r="M9" s="37">
        <v>15</v>
      </c>
      <c r="N9" s="53">
        <v>6.83</v>
      </c>
      <c r="O9" s="52" t="s">
        <v>54</v>
      </c>
      <c r="P9" s="52" t="s">
        <v>54</v>
      </c>
      <c r="Q9" s="52" t="s">
        <v>54</v>
      </c>
      <c r="R9" s="53">
        <v>0.25</v>
      </c>
      <c r="S9" s="37">
        <v>3</v>
      </c>
      <c r="T9" s="52">
        <v>0.26666666666666666</v>
      </c>
      <c r="U9" s="50" t="s">
        <v>54</v>
      </c>
      <c r="V9" s="50"/>
      <c r="W9" s="52" t="s">
        <v>54</v>
      </c>
      <c r="X9" s="53">
        <v>2.27</v>
      </c>
      <c r="Y9" s="52" t="s">
        <v>54</v>
      </c>
      <c r="Z9" s="57">
        <v>150</v>
      </c>
    </row>
    <row r="10" spans="1:26">
      <c r="F10" s="34" t="s">
        <v>68</v>
      </c>
      <c r="G10" s="35">
        <v>8.125</v>
      </c>
      <c r="H10" s="35" t="s">
        <v>43</v>
      </c>
      <c r="I10" s="35" t="s">
        <v>47</v>
      </c>
      <c r="J10" s="35" t="s">
        <v>47</v>
      </c>
      <c r="K10" s="36" t="s">
        <v>39</v>
      </c>
      <c r="L10" s="38" t="s">
        <v>54</v>
      </c>
      <c r="M10" s="37">
        <v>15</v>
      </c>
      <c r="N10" s="53">
        <v>6.83</v>
      </c>
      <c r="O10" s="52" t="s">
        <v>54</v>
      </c>
      <c r="P10" s="52" t="s">
        <v>54</v>
      </c>
      <c r="Q10" s="52" t="s">
        <v>54</v>
      </c>
      <c r="R10" s="53">
        <v>0.38</v>
      </c>
      <c r="S10" s="37">
        <v>3</v>
      </c>
      <c r="T10" s="52" t="s">
        <v>54</v>
      </c>
      <c r="U10" s="38" t="s">
        <v>54</v>
      </c>
      <c r="V10" s="38"/>
      <c r="W10" s="52" t="s">
        <v>54</v>
      </c>
      <c r="X10" s="53">
        <v>2.27</v>
      </c>
      <c r="Y10" s="52" t="s">
        <v>54</v>
      </c>
      <c r="Z10" s="57">
        <v>150</v>
      </c>
    </row>
    <row r="11" spans="1:26">
      <c r="A11" s="15" t="s">
        <v>41</v>
      </c>
      <c r="B11" s="16" t="s">
        <v>42</v>
      </c>
      <c r="F11" s="34" t="s">
        <v>69</v>
      </c>
      <c r="G11" s="35">
        <v>15.160500000000001</v>
      </c>
      <c r="H11" s="35" t="s">
        <v>43</v>
      </c>
      <c r="I11" s="35" t="s">
        <v>47</v>
      </c>
      <c r="J11" s="35" t="s">
        <v>47</v>
      </c>
      <c r="K11" s="36" t="s">
        <v>39</v>
      </c>
      <c r="L11" s="38" t="s">
        <v>54</v>
      </c>
      <c r="M11" s="37">
        <v>15</v>
      </c>
      <c r="N11" s="53">
        <v>6.83</v>
      </c>
      <c r="O11" s="52" t="s">
        <v>54</v>
      </c>
      <c r="P11" s="52" t="s">
        <v>54</v>
      </c>
      <c r="Q11" s="52" t="s">
        <v>54</v>
      </c>
      <c r="R11" s="53">
        <v>0.36</v>
      </c>
      <c r="S11" s="37">
        <v>3</v>
      </c>
      <c r="T11" s="52" t="s">
        <v>54</v>
      </c>
      <c r="U11" s="38" t="s">
        <v>54</v>
      </c>
      <c r="V11" s="38"/>
      <c r="W11" s="52" t="s">
        <v>54</v>
      </c>
      <c r="X11" s="53">
        <v>2.27</v>
      </c>
      <c r="Y11" s="52" t="s">
        <v>54</v>
      </c>
      <c r="Z11" s="57">
        <v>150</v>
      </c>
    </row>
    <row r="12" spans="1:26">
      <c r="A12" s="13" t="s">
        <v>64</v>
      </c>
      <c r="B12" s="17" t="s">
        <v>65</v>
      </c>
      <c r="F12" s="34" t="s">
        <v>70</v>
      </c>
      <c r="G12" s="35">
        <v>9.25</v>
      </c>
      <c r="H12" s="35" t="s">
        <v>43</v>
      </c>
      <c r="I12" s="35" t="s">
        <v>47</v>
      </c>
      <c r="J12" s="35" t="s">
        <v>47</v>
      </c>
      <c r="K12" s="36" t="s">
        <v>34</v>
      </c>
      <c r="L12" s="37" t="s">
        <v>36</v>
      </c>
      <c r="M12" s="37">
        <v>15</v>
      </c>
      <c r="N12" s="53">
        <v>6.83</v>
      </c>
      <c r="O12" s="52" t="s">
        <v>54</v>
      </c>
      <c r="P12" s="52" t="s">
        <v>54</v>
      </c>
      <c r="Q12" s="52" t="s">
        <v>54</v>
      </c>
      <c r="R12" s="52" t="s">
        <v>54</v>
      </c>
      <c r="S12" s="42">
        <v>4.2520669102095745</v>
      </c>
      <c r="T12" s="52" t="s">
        <v>54</v>
      </c>
      <c r="U12" s="38" t="s">
        <v>54</v>
      </c>
      <c r="V12" s="38"/>
      <c r="W12" s="52" t="s">
        <v>54</v>
      </c>
      <c r="X12" s="52" t="s">
        <v>54</v>
      </c>
      <c r="Y12" s="52" t="s">
        <v>54</v>
      </c>
      <c r="Z12" s="58" t="s">
        <v>54</v>
      </c>
    </row>
    <row r="13" spans="1:26">
      <c r="F13" s="34" t="s">
        <v>71</v>
      </c>
      <c r="G13" s="35">
        <v>34.96</v>
      </c>
      <c r="H13" s="35" t="s">
        <v>43</v>
      </c>
      <c r="I13" s="35" t="s">
        <v>47</v>
      </c>
      <c r="J13" s="35" t="s">
        <v>47</v>
      </c>
      <c r="K13" s="36" t="s">
        <v>39</v>
      </c>
      <c r="L13" s="38" t="s">
        <v>54</v>
      </c>
      <c r="M13" s="37">
        <v>15</v>
      </c>
      <c r="N13" s="53">
        <v>6.83</v>
      </c>
      <c r="O13" s="52" t="s">
        <v>54</v>
      </c>
      <c r="P13" s="52" t="s">
        <v>54</v>
      </c>
      <c r="Q13" s="52" t="s">
        <v>54</v>
      </c>
      <c r="R13" s="53">
        <v>0.25</v>
      </c>
      <c r="S13" s="42">
        <v>3.4880508894221611</v>
      </c>
      <c r="T13" s="52" t="s">
        <v>54</v>
      </c>
      <c r="U13" s="38" t="s">
        <v>54</v>
      </c>
      <c r="V13" s="38"/>
      <c r="W13" s="52" t="s">
        <v>54</v>
      </c>
      <c r="X13" s="53">
        <v>2.27</v>
      </c>
      <c r="Y13" s="52" t="s">
        <v>54</v>
      </c>
      <c r="Z13" s="57">
        <v>150</v>
      </c>
    </row>
    <row r="14" spans="1:26">
      <c r="F14" s="34" t="s">
        <v>14</v>
      </c>
      <c r="G14" s="35">
        <v>9.125</v>
      </c>
      <c r="H14" s="35" t="s">
        <v>43</v>
      </c>
      <c r="I14" s="35" t="s">
        <v>47</v>
      </c>
      <c r="J14" s="35" t="s">
        <v>47</v>
      </c>
      <c r="K14" s="36" t="s">
        <v>34</v>
      </c>
      <c r="L14" s="37" t="s">
        <v>35</v>
      </c>
      <c r="M14" s="37">
        <v>15</v>
      </c>
      <c r="N14" s="53">
        <v>6.83</v>
      </c>
      <c r="O14" s="52" t="s">
        <v>54</v>
      </c>
      <c r="P14" s="52" t="s">
        <v>54</v>
      </c>
      <c r="Q14" s="52" t="s">
        <v>54</v>
      </c>
      <c r="R14" s="52" t="s">
        <v>54</v>
      </c>
      <c r="S14" s="37">
        <v>3</v>
      </c>
      <c r="T14" s="52" t="s">
        <v>54</v>
      </c>
      <c r="U14" s="38" t="s">
        <v>54</v>
      </c>
      <c r="V14" s="38"/>
      <c r="W14" s="52" t="s">
        <v>54</v>
      </c>
      <c r="X14" s="52" t="s">
        <v>54</v>
      </c>
      <c r="Y14" s="52" t="s">
        <v>54</v>
      </c>
      <c r="Z14" s="58" t="s">
        <v>54</v>
      </c>
    </row>
    <row r="15" spans="1:26">
      <c r="A15" t="s">
        <v>72</v>
      </c>
      <c r="B15">
        <v>7930</v>
      </c>
      <c r="F15" s="34" t="s">
        <v>15</v>
      </c>
      <c r="G15" s="35">
        <v>9.125</v>
      </c>
      <c r="H15" s="35" t="s">
        <v>43</v>
      </c>
      <c r="I15" s="35" t="s">
        <v>47</v>
      </c>
      <c r="J15" s="35" t="s">
        <v>47</v>
      </c>
      <c r="K15" s="36" t="s">
        <v>34</v>
      </c>
      <c r="L15" s="37" t="s">
        <v>36</v>
      </c>
      <c r="M15" s="37">
        <v>15</v>
      </c>
      <c r="N15" s="53">
        <v>6.83</v>
      </c>
      <c r="O15" s="52" t="s">
        <v>54</v>
      </c>
      <c r="P15" s="52" t="s">
        <v>54</v>
      </c>
      <c r="Q15" s="52" t="s">
        <v>54</v>
      </c>
      <c r="R15" s="52" t="s">
        <v>54</v>
      </c>
      <c r="S15" s="37">
        <v>3</v>
      </c>
      <c r="T15" s="52">
        <v>0.7583333333333333</v>
      </c>
      <c r="U15" s="50">
        <v>15.92</v>
      </c>
      <c r="V15" s="50"/>
      <c r="W15" s="52" t="s">
        <v>54</v>
      </c>
      <c r="X15" s="52" t="s">
        <v>54</v>
      </c>
      <c r="Y15" s="52" t="s">
        <v>54</v>
      </c>
      <c r="Z15" s="58" t="s">
        <v>54</v>
      </c>
    </row>
    <row r="16" spans="1:26">
      <c r="A16" t="s">
        <v>49</v>
      </c>
      <c r="B16">
        <f>B15/B2</f>
        <v>6.8274371712197262</v>
      </c>
      <c r="F16" s="34" t="s">
        <v>16</v>
      </c>
      <c r="G16" s="35">
        <v>2.7816999999999998</v>
      </c>
      <c r="H16" s="35" t="s">
        <v>47</v>
      </c>
      <c r="I16" s="35" t="s">
        <v>47</v>
      </c>
      <c r="J16" s="35" t="s">
        <v>47</v>
      </c>
      <c r="K16" s="36" t="s">
        <v>34</v>
      </c>
      <c r="L16" s="37" t="s">
        <v>35</v>
      </c>
      <c r="M16" s="37">
        <v>15</v>
      </c>
      <c r="N16" s="53">
        <v>6.83</v>
      </c>
      <c r="O16" s="52" t="s">
        <v>54</v>
      </c>
      <c r="P16" s="52" t="s">
        <v>54</v>
      </c>
      <c r="Q16" s="52" t="s">
        <v>54</v>
      </c>
      <c r="R16" s="53">
        <v>0.25</v>
      </c>
      <c r="S16" s="37">
        <v>3</v>
      </c>
      <c r="T16" s="52" t="s">
        <v>54</v>
      </c>
      <c r="U16" s="38" t="s">
        <v>54</v>
      </c>
      <c r="V16" s="38"/>
      <c r="W16" s="52" t="s">
        <v>54</v>
      </c>
      <c r="X16" s="53">
        <v>2.27</v>
      </c>
      <c r="Y16" s="52" t="s">
        <v>54</v>
      </c>
      <c r="Z16" s="57">
        <v>150</v>
      </c>
    </row>
    <row r="17" spans="6:26">
      <c r="F17" s="34" t="s">
        <v>17</v>
      </c>
      <c r="G17" s="35">
        <v>15.5883</v>
      </c>
      <c r="H17" s="35" t="s">
        <v>47</v>
      </c>
      <c r="I17" s="35" t="s">
        <v>43</v>
      </c>
      <c r="J17" s="35" t="s">
        <v>47</v>
      </c>
      <c r="K17" s="36" t="s">
        <v>34</v>
      </c>
      <c r="L17" s="37" t="s">
        <v>36</v>
      </c>
      <c r="M17" s="37">
        <v>15</v>
      </c>
      <c r="N17" s="53">
        <v>6.83</v>
      </c>
      <c r="O17" s="52" t="s">
        <v>54</v>
      </c>
      <c r="P17" s="52" t="s">
        <v>54</v>
      </c>
      <c r="Q17" s="52" t="s">
        <v>54</v>
      </c>
      <c r="R17" s="53">
        <v>0.35399999999999998</v>
      </c>
      <c r="S17" s="37">
        <v>3</v>
      </c>
      <c r="T17" s="52" t="s">
        <v>54</v>
      </c>
      <c r="U17" s="38" t="s">
        <v>54</v>
      </c>
      <c r="V17" s="38"/>
      <c r="W17" s="52" t="s">
        <v>54</v>
      </c>
      <c r="X17" s="53">
        <v>2.27</v>
      </c>
      <c r="Y17" s="52" t="s">
        <v>54</v>
      </c>
      <c r="Z17" s="57">
        <v>150</v>
      </c>
    </row>
    <row r="18" spans="6:26">
      <c r="F18" s="34" t="s">
        <v>18</v>
      </c>
      <c r="G18" s="35">
        <v>73.114500000000007</v>
      </c>
      <c r="H18" s="35" t="s">
        <v>47</v>
      </c>
      <c r="I18" s="35" t="s">
        <v>47</v>
      </c>
      <c r="J18" s="35" t="s">
        <v>47</v>
      </c>
      <c r="K18" s="36" t="s">
        <v>34</v>
      </c>
      <c r="L18" s="37" t="s">
        <v>37</v>
      </c>
      <c r="M18" s="37">
        <v>15</v>
      </c>
      <c r="N18" s="53">
        <v>6.83</v>
      </c>
      <c r="O18" s="52" t="s">
        <v>54</v>
      </c>
      <c r="P18" s="52" t="s">
        <v>54</v>
      </c>
      <c r="Q18" s="52" t="s">
        <v>54</v>
      </c>
      <c r="R18" s="53">
        <v>0.25</v>
      </c>
      <c r="S18" s="37">
        <v>3</v>
      </c>
      <c r="T18" s="52">
        <v>0.26593607305936073</v>
      </c>
      <c r="U18" s="50" t="s">
        <v>54</v>
      </c>
      <c r="V18" s="50"/>
      <c r="W18" s="52" t="s">
        <v>54</v>
      </c>
      <c r="X18" s="53">
        <v>2.27</v>
      </c>
      <c r="Y18" s="52" t="s">
        <v>54</v>
      </c>
      <c r="Z18" s="57">
        <v>150</v>
      </c>
    </row>
    <row r="19" spans="6:26">
      <c r="F19" s="34" t="s">
        <v>19</v>
      </c>
      <c r="G19" s="35">
        <v>26.55</v>
      </c>
      <c r="H19" s="35" t="s">
        <v>47</v>
      </c>
      <c r="I19" s="35" t="s">
        <v>47</v>
      </c>
      <c r="J19" s="35" t="s">
        <v>47</v>
      </c>
      <c r="K19" s="36" t="s">
        <v>34</v>
      </c>
      <c r="L19" s="37" t="s">
        <v>35</v>
      </c>
      <c r="M19" s="37">
        <v>15</v>
      </c>
      <c r="N19" s="53">
        <v>6.83</v>
      </c>
      <c r="O19" s="52" t="s">
        <v>54</v>
      </c>
      <c r="P19" s="52" t="s">
        <v>54</v>
      </c>
      <c r="Q19" s="52" t="s">
        <v>54</v>
      </c>
      <c r="R19" s="53">
        <v>0.25</v>
      </c>
      <c r="S19" s="37">
        <v>3</v>
      </c>
      <c r="T19" s="52">
        <v>0.29378531073446329</v>
      </c>
      <c r="U19" s="50" t="s">
        <v>54</v>
      </c>
      <c r="V19" s="50"/>
      <c r="W19" s="52" t="s">
        <v>54</v>
      </c>
      <c r="X19" s="53">
        <v>2.27</v>
      </c>
      <c r="Y19" s="52" t="s">
        <v>54</v>
      </c>
      <c r="Z19" s="57">
        <v>150</v>
      </c>
    </row>
    <row r="20" spans="6:26">
      <c r="F20" s="34" t="s">
        <v>20</v>
      </c>
      <c r="G20" s="35">
        <v>32.395000000000003</v>
      </c>
      <c r="H20" s="35" t="s">
        <v>47</v>
      </c>
      <c r="I20" s="35" t="s">
        <v>47</v>
      </c>
      <c r="J20" s="35" t="s">
        <v>47</v>
      </c>
      <c r="K20" s="36" t="s">
        <v>39</v>
      </c>
      <c r="L20" s="38" t="s">
        <v>54</v>
      </c>
      <c r="M20" s="37">
        <v>15</v>
      </c>
      <c r="N20" s="53">
        <v>6.83</v>
      </c>
      <c r="O20" s="52" t="s">
        <v>54</v>
      </c>
      <c r="P20" s="52" t="s">
        <v>54</v>
      </c>
      <c r="Q20" s="52" t="s">
        <v>54</v>
      </c>
      <c r="R20" s="52" t="s">
        <v>54</v>
      </c>
      <c r="S20" s="37">
        <v>3</v>
      </c>
      <c r="T20" s="52" t="s">
        <v>54</v>
      </c>
      <c r="U20" s="38" t="s">
        <v>54</v>
      </c>
      <c r="V20" s="38"/>
      <c r="W20" s="52" t="s">
        <v>54</v>
      </c>
      <c r="X20" s="52" t="s">
        <v>54</v>
      </c>
      <c r="Y20" s="52" t="s">
        <v>54</v>
      </c>
      <c r="Z20" s="58" t="s">
        <v>54</v>
      </c>
    </row>
    <row r="21" spans="6:26">
      <c r="F21" s="34" t="s">
        <v>40</v>
      </c>
      <c r="G21" s="35">
        <v>14.75</v>
      </c>
      <c r="H21" s="35" t="s">
        <v>47</v>
      </c>
      <c r="I21" s="35" t="s">
        <v>47</v>
      </c>
      <c r="J21" s="35" t="s">
        <v>47</v>
      </c>
      <c r="K21" s="36" t="s">
        <v>39</v>
      </c>
      <c r="L21" s="38" t="s">
        <v>54</v>
      </c>
      <c r="M21" s="37">
        <v>15</v>
      </c>
      <c r="N21" s="53">
        <v>6.83</v>
      </c>
      <c r="O21" s="52" t="s">
        <v>54</v>
      </c>
      <c r="P21" s="52" t="s">
        <v>54</v>
      </c>
      <c r="Q21" s="52" t="s">
        <v>54</v>
      </c>
      <c r="R21" s="52" t="s">
        <v>54</v>
      </c>
      <c r="S21" s="37">
        <v>3</v>
      </c>
      <c r="T21" s="52" t="s">
        <v>54</v>
      </c>
      <c r="U21" s="38" t="s">
        <v>54</v>
      </c>
      <c r="V21" s="38"/>
      <c r="W21" s="52" t="s">
        <v>54</v>
      </c>
      <c r="X21" s="52" t="s">
        <v>54</v>
      </c>
      <c r="Y21" s="52" t="s">
        <v>54</v>
      </c>
      <c r="Z21" s="58" t="s">
        <v>54</v>
      </c>
    </row>
    <row r="22" spans="6:26">
      <c r="F22" s="34" t="s">
        <v>21</v>
      </c>
      <c r="G22" s="35">
        <v>2.8203999999999998</v>
      </c>
      <c r="H22" s="35" t="s">
        <v>47</v>
      </c>
      <c r="I22" s="35" t="s">
        <v>47</v>
      </c>
      <c r="J22" s="35" t="s">
        <v>47</v>
      </c>
      <c r="K22" s="36" t="s">
        <v>34</v>
      </c>
      <c r="L22" s="37" t="s">
        <v>35</v>
      </c>
      <c r="M22" s="37">
        <v>15</v>
      </c>
      <c r="N22" s="53">
        <v>6.83</v>
      </c>
      <c r="O22" s="52" t="s">
        <v>54</v>
      </c>
      <c r="P22" s="52" t="s">
        <v>54</v>
      </c>
      <c r="Q22" s="52" t="s">
        <v>54</v>
      </c>
      <c r="R22" s="52" t="s">
        <v>54</v>
      </c>
      <c r="S22" s="37">
        <v>3</v>
      </c>
      <c r="T22" s="52" t="s">
        <v>54</v>
      </c>
      <c r="U22" s="38" t="s">
        <v>54</v>
      </c>
      <c r="V22" s="38"/>
      <c r="W22" s="52" t="s">
        <v>54</v>
      </c>
      <c r="X22" s="52" t="s">
        <v>54</v>
      </c>
      <c r="Y22" s="52" t="s">
        <v>54</v>
      </c>
      <c r="Z22" s="58" t="s">
        <v>54</v>
      </c>
    </row>
    <row r="23" spans="6:26">
      <c r="F23" s="34" t="s">
        <v>22</v>
      </c>
      <c r="G23" s="35">
        <v>15.5883</v>
      </c>
      <c r="H23" s="35" t="s">
        <v>47</v>
      </c>
      <c r="I23" s="35" t="s">
        <v>47</v>
      </c>
      <c r="J23" s="35" t="s">
        <v>47</v>
      </c>
      <c r="K23" s="36" t="s">
        <v>34</v>
      </c>
      <c r="L23" s="37" t="s">
        <v>36</v>
      </c>
      <c r="M23" s="37">
        <v>15</v>
      </c>
      <c r="N23" s="53">
        <v>6.83</v>
      </c>
      <c r="O23" s="52" t="s">
        <v>54</v>
      </c>
      <c r="P23" s="52" t="s">
        <v>54</v>
      </c>
      <c r="Q23" s="52" t="s">
        <v>54</v>
      </c>
      <c r="R23" s="52" t="s">
        <v>54</v>
      </c>
      <c r="S23" s="37">
        <v>3</v>
      </c>
      <c r="T23" s="52" t="s">
        <v>54</v>
      </c>
      <c r="U23" s="50" t="s">
        <v>54</v>
      </c>
      <c r="V23" s="50"/>
      <c r="W23" s="52" t="s">
        <v>54</v>
      </c>
      <c r="X23" s="52" t="s">
        <v>54</v>
      </c>
      <c r="Y23" s="52" t="s">
        <v>54</v>
      </c>
      <c r="Z23" s="58" t="s">
        <v>54</v>
      </c>
    </row>
    <row r="24" spans="6:26">
      <c r="F24" s="34" t="s">
        <v>23</v>
      </c>
      <c r="G24" s="35">
        <v>92.048299999999998</v>
      </c>
      <c r="H24" s="35" t="s">
        <v>47</v>
      </c>
      <c r="I24" s="35" t="s">
        <v>47</v>
      </c>
      <c r="J24" s="35" t="s">
        <v>43</v>
      </c>
      <c r="K24" s="36" t="s">
        <v>34</v>
      </c>
      <c r="L24" s="37" t="s">
        <v>37</v>
      </c>
      <c r="M24" s="37">
        <v>15</v>
      </c>
      <c r="N24" s="53">
        <v>6.83</v>
      </c>
      <c r="O24" s="52" t="s">
        <v>54</v>
      </c>
      <c r="P24" s="52" t="s">
        <v>54</v>
      </c>
      <c r="Q24" s="53">
        <v>0.5</v>
      </c>
      <c r="R24" s="53">
        <v>0.25</v>
      </c>
      <c r="S24" s="37">
        <v>3</v>
      </c>
      <c r="T24" s="52">
        <v>0.27583846680355922</v>
      </c>
      <c r="U24" s="38" t="s">
        <v>54</v>
      </c>
      <c r="V24" s="50"/>
      <c r="W24" s="53">
        <v>1.32</v>
      </c>
      <c r="X24" s="53">
        <v>2.27</v>
      </c>
      <c r="Y24" s="53">
        <v>288.39999999999998</v>
      </c>
      <c r="Z24" s="57">
        <v>150</v>
      </c>
    </row>
    <row r="25" spans="6:26">
      <c r="F25" s="34" t="s">
        <v>24</v>
      </c>
      <c r="G25" s="35">
        <v>16.161100000000001</v>
      </c>
      <c r="H25" s="35" t="s">
        <v>47</v>
      </c>
      <c r="I25" s="35" t="s">
        <v>47</v>
      </c>
      <c r="J25" s="35" t="s">
        <v>43</v>
      </c>
      <c r="K25" s="36" t="s">
        <v>34</v>
      </c>
      <c r="L25" s="37" t="s">
        <v>38</v>
      </c>
      <c r="M25" s="37">
        <v>15</v>
      </c>
      <c r="N25" s="53">
        <v>6.83</v>
      </c>
      <c r="O25" s="52" t="s">
        <v>54</v>
      </c>
      <c r="P25" s="52" t="s">
        <v>54</v>
      </c>
      <c r="Q25" s="53">
        <v>0.5</v>
      </c>
      <c r="R25" s="53">
        <v>0.25</v>
      </c>
      <c r="S25" s="37">
        <v>3</v>
      </c>
      <c r="T25" s="52" t="s">
        <v>54</v>
      </c>
      <c r="U25" s="38" t="s">
        <v>54</v>
      </c>
      <c r="V25" s="38"/>
      <c r="W25" s="53">
        <v>1.32</v>
      </c>
      <c r="X25" s="53">
        <v>2.27</v>
      </c>
      <c r="Y25" s="53">
        <v>288.39999999999998</v>
      </c>
      <c r="Z25" s="57">
        <v>150</v>
      </c>
    </row>
    <row r="26" spans="6:26">
      <c r="F26" s="34" t="s">
        <v>25</v>
      </c>
      <c r="G26" s="35">
        <v>3.04</v>
      </c>
      <c r="H26" s="35" t="s">
        <v>47</v>
      </c>
      <c r="I26" s="35" t="s">
        <v>47</v>
      </c>
      <c r="J26" s="35" t="s">
        <v>43</v>
      </c>
      <c r="K26" s="36" t="s">
        <v>34</v>
      </c>
      <c r="L26" s="37" t="s">
        <v>35</v>
      </c>
      <c r="M26" s="37">
        <v>15</v>
      </c>
      <c r="N26" s="53">
        <v>6.83</v>
      </c>
      <c r="O26" s="52" t="s">
        <v>54</v>
      </c>
      <c r="P26" s="52" t="s">
        <v>54</v>
      </c>
      <c r="Q26" s="53">
        <v>0.5</v>
      </c>
      <c r="R26" s="53">
        <v>0.35</v>
      </c>
      <c r="S26" s="37">
        <v>3</v>
      </c>
      <c r="T26" s="52" t="s">
        <v>54</v>
      </c>
      <c r="U26" s="38" t="s">
        <v>54</v>
      </c>
      <c r="V26" s="38"/>
      <c r="W26" s="53">
        <v>1.32</v>
      </c>
      <c r="X26" s="53">
        <v>2.27</v>
      </c>
      <c r="Y26" s="53">
        <v>288.39999999999998</v>
      </c>
      <c r="Z26" s="57">
        <v>150</v>
      </c>
    </row>
    <row r="27" spans="6:26">
      <c r="F27" s="34" t="s">
        <v>26</v>
      </c>
      <c r="G27" s="35">
        <v>4</v>
      </c>
      <c r="H27" s="35" t="s">
        <v>47</v>
      </c>
      <c r="I27" s="35" t="s">
        <v>47</v>
      </c>
      <c r="J27" s="35" t="s">
        <v>43</v>
      </c>
      <c r="K27" s="36" t="s">
        <v>34</v>
      </c>
      <c r="L27" s="37" t="s">
        <v>37</v>
      </c>
      <c r="M27" s="37">
        <v>15</v>
      </c>
      <c r="N27" s="53">
        <v>6.83</v>
      </c>
      <c r="O27" s="52" t="s">
        <v>54</v>
      </c>
      <c r="P27" s="52" t="s">
        <v>54</v>
      </c>
      <c r="Q27" s="53">
        <v>0.5</v>
      </c>
      <c r="R27" s="53">
        <v>0.25</v>
      </c>
      <c r="S27" s="37">
        <v>3</v>
      </c>
      <c r="T27" s="52" t="s">
        <v>54</v>
      </c>
      <c r="U27" s="38" t="s">
        <v>54</v>
      </c>
      <c r="V27" s="38"/>
      <c r="W27" s="53">
        <v>1.32</v>
      </c>
      <c r="X27" s="53">
        <v>2.27</v>
      </c>
      <c r="Y27" s="53">
        <v>288.39999999999998</v>
      </c>
      <c r="Z27" s="57">
        <v>150</v>
      </c>
    </row>
    <row r="28" spans="6:26">
      <c r="F28" s="34" t="s">
        <v>27</v>
      </c>
      <c r="G28" s="35">
        <v>16.340199999999999</v>
      </c>
      <c r="H28" s="35" t="s">
        <v>47</v>
      </c>
      <c r="I28" s="35" t="s">
        <v>47</v>
      </c>
      <c r="J28" s="35" t="s">
        <v>43</v>
      </c>
      <c r="K28" s="36" t="s">
        <v>34</v>
      </c>
      <c r="L28" s="37" t="s">
        <v>38</v>
      </c>
      <c r="M28" s="37">
        <v>15</v>
      </c>
      <c r="N28" s="53">
        <v>6.83</v>
      </c>
      <c r="O28" s="52" t="s">
        <v>54</v>
      </c>
      <c r="P28" s="52" t="s">
        <v>54</v>
      </c>
      <c r="Q28" s="53">
        <v>0.5</v>
      </c>
      <c r="R28" s="53">
        <v>0.25</v>
      </c>
      <c r="S28" s="37">
        <v>3</v>
      </c>
      <c r="T28" s="52">
        <v>0.25617797888386123</v>
      </c>
      <c r="U28" s="50" t="s">
        <v>54</v>
      </c>
      <c r="V28" s="50"/>
      <c r="W28" s="53">
        <v>1.32</v>
      </c>
      <c r="X28" s="53">
        <v>2.27</v>
      </c>
      <c r="Y28" s="53">
        <v>288.39999999999998</v>
      </c>
      <c r="Z28" s="57">
        <v>150</v>
      </c>
    </row>
    <row r="29" spans="6:26">
      <c r="F29" s="34" t="s">
        <v>28</v>
      </c>
      <c r="G29" s="35">
        <v>37.384999999999998</v>
      </c>
      <c r="H29" s="35" t="s">
        <v>47</v>
      </c>
      <c r="I29" s="35" t="s">
        <v>47</v>
      </c>
      <c r="J29" s="35" t="s">
        <v>43</v>
      </c>
      <c r="K29" s="36" t="s">
        <v>34</v>
      </c>
      <c r="L29" s="37" t="s">
        <v>35</v>
      </c>
      <c r="M29" s="37">
        <v>15</v>
      </c>
      <c r="N29" s="53">
        <v>6.83</v>
      </c>
      <c r="O29" s="52" t="s">
        <v>54</v>
      </c>
      <c r="P29" s="52" t="s">
        <v>54</v>
      </c>
      <c r="Q29" s="53">
        <v>0.25</v>
      </c>
      <c r="R29" s="53">
        <v>3</v>
      </c>
      <c r="S29" s="41">
        <v>0</v>
      </c>
      <c r="T29" s="52" t="s">
        <v>54</v>
      </c>
      <c r="U29" s="38" t="s">
        <v>54</v>
      </c>
      <c r="V29" s="38"/>
      <c r="W29" s="53">
        <v>2.27</v>
      </c>
      <c r="X29" s="53">
        <v>288.39999999999998</v>
      </c>
      <c r="Y29" s="57">
        <v>150</v>
      </c>
      <c r="Z29" s="59"/>
    </row>
    <row r="30" spans="6:26">
      <c r="F30" s="34" t="s">
        <v>29</v>
      </c>
      <c r="G30" s="35">
        <v>60.721299999999999</v>
      </c>
      <c r="H30" s="35" t="s">
        <v>47</v>
      </c>
      <c r="I30" s="35" t="s">
        <v>47</v>
      </c>
      <c r="J30" s="35" t="s">
        <v>43</v>
      </c>
      <c r="K30" s="36" t="s">
        <v>39</v>
      </c>
      <c r="L30" s="38" t="s">
        <v>54</v>
      </c>
      <c r="M30" s="37">
        <v>15</v>
      </c>
      <c r="N30" s="53">
        <v>6.83</v>
      </c>
      <c r="O30" s="52" t="s">
        <v>54</v>
      </c>
      <c r="P30" s="52" t="s">
        <v>54</v>
      </c>
      <c r="Q30" s="53">
        <v>0.25</v>
      </c>
      <c r="R30" s="53">
        <v>3</v>
      </c>
      <c r="S30" s="41">
        <v>0</v>
      </c>
      <c r="T30" s="52" t="s">
        <v>54</v>
      </c>
      <c r="U30" s="38" t="s">
        <v>54</v>
      </c>
      <c r="V30" s="38"/>
      <c r="W30" s="53">
        <v>2.27</v>
      </c>
      <c r="X30" s="53">
        <v>288.39999999999998</v>
      </c>
      <c r="Y30" s="57">
        <v>150</v>
      </c>
      <c r="Z30" s="59"/>
    </row>
    <row r="31" spans="6:26">
      <c r="F31" s="34"/>
      <c r="G31" s="35"/>
      <c r="H31" s="35"/>
      <c r="I31" s="35"/>
      <c r="J31" s="35"/>
      <c r="K31" s="36"/>
      <c r="L31" s="37"/>
      <c r="M31" s="37"/>
      <c r="N31" s="37"/>
      <c r="O31" s="37"/>
      <c r="P31" s="37"/>
      <c r="Q31" s="37"/>
      <c r="R31" s="37"/>
      <c r="S31" s="39"/>
      <c r="T31" s="38"/>
      <c r="U31" s="38"/>
      <c r="V31" s="37"/>
      <c r="W31" s="37"/>
      <c r="X31" s="37"/>
      <c r="Y31" s="40"/>
    </row>
    <row r="32" spans="6:26">
      <c r="F32" s="44"/>
      <c r="G32" s="45"/>
      <c r="H32" s="45"/>
      <c r="I32" s="45"/>
      <c r="J32" s="45"/>
      <c r="K32" s="46"/>
      <c r="L32" s="47"/>
      <c r="M32" s="48"/>
      <c r="N32" s="47"/>
      <c r="O32" s="47"/>
      <c r="P32" s="48"/>
      <c r="Q32" s="47"/>
      <c r="R32" s="48"/>
      <c r="S32" s="47"/>
      <c r="T32" s="47"/>
      <c r="U32" s="47"/>
      <c r="V32" s="48"/>
      <c r="W32" s="47"/>
      <c r="X32" s="48"/>
      <c r="Y32" s="49"/>
    </row>
    <row r="33" spans="20:20">
      <c r="T33" s="2"/>
    </row>
    <row r="34" spans="20:20">
      <c r="T34" s="2"/>
    </row>
    <row r="35" spans="20:20">
      <c r="T35" s="2"/>
    </row>
    <row r="36" spans="20:20">
      <c r="T36" s="2"/>
    </row>
    <row r="37" spans="20:20">
      <c r="T37" s="2"/>
    </row>
    <row r="38" spans="20:20">
      <c r="T38" s="2"/>
    </row>
    <row r="39" spans="20:20">
      <c r="T39" s="2"/>
    </row>
    <row r="40" spans="20:20">
      <c r="T40" s="2"/>
    </row>
    <row r="41" spans="20:20">
      <c r="T41" s="2"/>
    </row>
    <row r="42" spans="20:20">
      <c r="T42" s="2"/>
    </row>
    <row r="43" spans="20:20">
      <c r="T43" s="2"/>
    </row>
    <row r="44" spans="20:20">
      <c r="T44" s="2"/>
    </row>
    <row r="45" spans="20:20">
      <c r="T45" s="2"/>
    </row>
    <row r="46" spans="20:20">
      <c r="T46" s="2"/>
    </row>
    <row r="47" spans="20:20">
      <c r="T47" s="2"/>
    </row>
    <row r="48" spans="20:20">
      <c r="T48" s="2"/>
    </row>
    <row r="49" spans="20:20">
      <c r="T49" s="2"/>
    </row>
    <row r="50" spans="20:20">
      <c r="T50" s="2"/>
    </row>
    <row r="51" spans="20:20">
      <c r="T51" s="2"/>
    </row>
    <row r="52" spans="20:20">
      <c r="T52" s="2"/>
    </row>
    <row r="53" spans="20:20">
      <c r="T53" s="2"/>
    </row>
    <row r="54" spans="20:20">
      <c r="T54" s="2"/>
    </row>
    <row r="55" spans="20:20">
      <c r="T55" s="2"/>
    </row>
    <row r="56" spans="20:20">
      <c r="T56" s="2"/>
    </row>
    <row r="57" spans="20:20">
      <c r="T57" s="2"/>
    </row>
    <row r="58" spans="20:20">
      <c r="T58" s="2"/>
    </row>
    <row r="59" spans="20:20">
      <c r="T59" s="2"/>
    </row>
    <row r="60" spans="20:20">
      <c r="T60" s="2"/>
    </row>
    <row r="61" spans="20:20">
      <c r="T61" s="2"/>
    </row>
    <row r="62" spans="20:20">
      <c r="T62" s="2"/>
    </row>
    <row r="63" spans="20:20">
      <c r="T63" s="2"/>
    </row>
    <row r="64" spans="20:20">
      <c r="T64" s="2"/>
    </row>
    <row r="65" spans="20:20">
      <c r="T65" s="2"/>
    </row>
    <row r="66" spans="20:20">
      <c r="T66" s="2"/>
    </row>
    <row r="67" spans="20:20">
      <c r="T67" s="2"/>
    </row>
    <row r="68" spans="20:20">
      <c r="T68" s="2"/>
    </row>
    <row r="69" spans="20:20">
      <c r="T69" s="2"/>
    </row>
    <row r="70" spans="20:20">
      <c r="T70" s="2"/>
    </row>
    <row r="71" spans="20:20">
      <c r="T71" s="2"/>
    </row>
    <row r="72" spans="20:20">
      <c r="T72" s="2"/>
    </row>
    <row r="73" spans="20:20">
      <c r="T73" s="2"/>
    </row>
    <row r="74" spans="20:20">
      <c r="T74" s="2"/>
    </row>
    <row r="75" spans="20:20">
      <c r="T75" s="2"/>
    </row>
    <row r="76" spans="20:20">
      <c r="T76" s="2"/>
    </row>
    <row r="77" spans="20:20">
      <c r="T77" s="2"/>
    </row>
    <row r="78" spans="20:20">
      <c r="T78" s="2"/>
    </row>
    <row r="79" spans="20:20">
      <c r="T79" s="2"/>
    </row>
    <row r="80" spans="20:20">
      <c r="T80" s="2"/>
    </row>
    <row r="81" spans="20:20">
      <c r="T81" s="2"/>
    </row>
    <row r="82" spans="20:20">
      <c r="T82" s="2"/>
    </row>
    <row r="83" spans="20:20">
      <c r="T83" s="2"/>
    </row>
    <row r="84" spans="20:20">
      <c r="T84" s="2"/>
    </row>
    <row r="85" spans="20:20">
      <c r="T85" s="2"/>
    </row>
    <row r="86" spans="20:20">
      <c r="T86" s="2"/>
    </row>
    <row r="87" spans="20:20">
      <c r="T87" s="2"/>
    </row>
    <row r="88" spans="20:20">
      <c r="T88" s="2"/>
    </row>
    <row r="89" spans="20:20">
      <c r="T89" s="2"/>
    </row>
    <row r="90" spans="20:20">
      <c r="T90" s="2"/>
    </row>
    <row r="91" spans="20:20">
      <c r="T91" s="2"/>
    </row>
    <row r="92" spans="20:20">
      <c r="T92" s="2"/>
    </row>
    <row r="93" spans="20:20">
      <c r="T93" s="2"/>
    </row>
    <row r="94" spans="20:20">
      <c r="T94" s="2"/>
    </row>
    <row r="95" spans="20:20">
      <c r="T95" s="2"/>
    </row>
    <row r="96" spans="20:20">
      <c r="T96" s="2"/>
    </row>
    <row r="97" spans="20:20">
      <c r="T97" s="2"/>
    </row>
    <row r="98" spans="20:20">
      <c r="T98" s="2"/>
    </row>
    <row r="99" spans="20:20">
      <c r="T99" s="2"/>
    </row>
    <row r="100" spans="20:20">
      <c r="T100" s="2"/>
    </row>
    <row r="101" spans="20:20">
      <c r="T101" s="2"/>
    </row>
  </sheetData>
  <autoFilter ref="F1:Z31" xr:uid="{8821040F-1B00-488F-A656-CA42525CC7CA}"/>
  <pageMargins left="0.511811024" right="0.511811024" top="0.78740157499999996" bottom="0.78740157499999996" header="0.31496062000000002" footer="0.3149606200000000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2B79521-3258-42A6-A6DF-311202C8A4A8}">
  <dimension ref="A1:AB101"/>
  <sheetViews>
    <sheetView zoomScale="105" workbookViewId="0">
      <pane xSplit="6" ySplit="1" topLeftCell="G2" activePane="bottomRight" state="frozen"/>
      <selection pane="topRight" activeCell="G1" sqref="G1"/>
      <selection pane="bottomLeft" activeCell="A2" sqref="A2"/>
      <selection pane="bottomRight" activeCell="E2" sqref="E2:E30"/>
    </sheetView>
  </sheetViews>
  <sheetFormatPr defaultRowHeight="14.4"/>
  <cols>
    <col min="7" max="7" width="8.88671875" style="1"/>
    <col min="8" max="8" width="11.5546875" style="1" customWidth="1"/>
    <col min="9" max="9" width="8.88671875" style="1"/>
    <col min="10" max="10" width="10.21875" style="1" customWidth="1"/>
    <col min="11" max="11" width="18.6640625" bestFit="1" customWidth="1"/>
    <col min="12" max="12" width="10.109375" style="3" bestFit="1" customWidth="1"/>
    <col min="13" max="17" width="10.109375" style="3" customWidth="1"/>
    <col min="18" max="18" width="8.88671875" style="4"/>
    <col min="19" max="19" width="9.6640625" style="5" bestFit="1" customWidth="1"/>
    <col min="20" max="21" width="8.88671875" style="51"/>
    <col min="22" max="22" width="8.88671875" style="4"/>
    <col min="23" max="25" width="8.88671875" style="3"/>
    <col min="26" max="28" width="8.88671875" style="5"/>
  </cols>
  <sheetData>
    <row r="1" spans="1:28" s="6" customFormat="1" ht="30">
      <c r="A1" s="7" t="s">
        <v>0</v>
      </c>
      <c r="B1" s="8"/>
      <c r="F1" s="18" t="s">
        <v>30</v>
      </c>
      <c r="G1" s="19" t="s">
        <v>31</v>
      </c>
      <c r="H1" s="19" t="s">
        <v>46</v>
      </c>
      <c r="I1" s="19" t="s">
        <v>44</v>
      </c>
      <c r="J1" s="19" t="s">
        <v>45</v>
      </c>
      <c r="K1" s="20" t="s">
        <v>32</v>
      </c>
      <c r="L1" s="21" t="s">
        <v>33</v>
      </c>
      <c r="M1" s="21" t="s">
        <v>48</v>
      </c>
      <c r="N1" s="21" t="s">
        <v>49</v>
      </c>
      <c r="O1" s="21" t="s">
        <v>55</v>
      </c>
      <c r="P1" s="21" t="s">
        <v>56</v>
      </c>
      <c r="Q1" s="60" t="s">
        <v>57</v>
      </c>
      <c r="R1" s="60" t="s">
        <v>58</v>
      </c>
      <c r="S1" s="60" t="s">
        <v>50</v>
      </c>
      <c r="T1" s="25" t="s">
        <v>63</v>
      </c>
      <c r="U1" s="25" t="s">
        <v>73</v>
      </c>
      <c r="V1" s="26" t="s">
        <v>53</v>
      </c>
      <c r="W1" s="21" t="s">
        <v>51</v>
      </c>
      <c r="X1" s="21" t="s">
        <v>52</v>
      </c>
      <c r="Y1" s="21" t="s">
        <v>59</v>
      </c>
      <c r="Z1" s="61" t="s">
        <v>60</v>
      </c>
      <c r="AA1" s="25" t="s">
        <v>61</v>
      </c>
      <c r="AB1" s="62" t="s">
        <v>62</v>
      </c>
    </row>
    <row r="2" spans="1:28">
      <c r="A2" s="9" t="s">
        <v>1</v>
      </c>
      <c r="B2" s="10">
        <f>361.11+400.19+400.19</f>
        <v>1161.49</v>
      </c>
      <c r="F2" s="28" t="s">
        <v>8</v>
      </c>
      <c r="G2" s="29">
        <v>6.6676000000000002</v>
      </c>
      <c r="H2" s="29" t="s">
        <v>43</v>
      </c>
      <c r="I2" s="29" t="s">
        <v>47</v>
      </c>
      <c r="J2" s="29" t="s">
        <v>47</v>
      </c>
      <c r="K2" s="30" t="s">
        <v>34</v>
      </c>
      <c r="L2" s="31" t="s">
        <v>35</v>
      </c>
      <c r="M2" s="31">
        <v>15</v>
      </c>
      <c r="N2" s="31">
        <v>6.83</v>
      </c>
      <c r="O2" s="32" t="s">
        <v>54</v>
      </c>
      <c r="P2" s="32" t="s">
        <v>54</v>
      </c>
      <c r="Q2" s="32" t="s">
        <v>54</v>
      </c>
      <c r="R2" s="64">
        <v>0.25</v>
      </c>
      <c r="S2" s="31">
        <v>3</v>
      </c>
      <c r="T2" s="32" t="s">
        <v>54</v>
      </c>
      <c r="U2" s="32" t="s">
        <v>54</v>
      </c>
      <c r="V2" s="32" t="s">
        <v>54</v>
      </c>
      <c r="W2" s="32" t="s">
        <v>54</v>
      </c>
      <c r="X2" s="32" t="s">
        <v>54</v>
      </c>
      <c r="Y2" s="32" t="s">
        <v>54</v>
      </c>
      <c r="Z2" s="31">
        <v>2.27</v>
      </c>
      <c r="AA2" s="32" t="s">
        <v>54</v>
      </c>
      <c r="AB2" s="33">
        <v>150</v>
      </c>
    </row>
    <row r="3" spans="1:28">
      <c r="A3" s="9" t="s">
        <v>2</v>
      </c>
      <c r="B3" s="10">
        <f>SUM(B4:B5)</f>
        <v>4072.2049999999999</v>
      </c>
      <c r="F3" s="34" t="s">
        <v>9</v>
      </c>
      <c r="G3" s="35">
        <v>6.625</v>
      </c>
      <c r="H3" s="35" t="s">
        <v>43</v>
      </c>
      <c r="I3" s="35" t="s">
        <v>47</v>
      </c>
      <c r="J3" s="35" t="s">
        <v>47</v>
      </c>
      <c r="K3" s="36" t="s">
        <v>34</v>
      </c>
      <c r="L3" s="37" t="s">
        <v>36</v>
      </c>
      <c r="M3" s="37">
        <v>15</v>
      </c>
      <c r="N3" s="37">
        <v>6.83</v>
      </c>
      <c r="O3" s="50">
        <v>0.43</v>
      </c>
      <c r="P3" s="50">
        <v>3.22</v>
      </c>
      <c r="Q3" s="38" t="s">
        <v>54</v>
      </c>
      <c r="R3" s="39">
        <v>0.25</v>
      </c>
      <c r="S3" s="37">
        <v>3</v>
      </c>
      <c r="T3" s="39">
        <v>7.0616000000000003</v>
      </c>
      <c r="U3" s="39">
        <v>15</v>
      </c>
      <c r="V3" s="38">
        <v>0.47077333333333338</v>
      </c>
      <c r="W3" s="50">
        <v>21.805</v>
      </c>
      <c r="X3" s="50">
        <v>58.65</v>
      </c>
      <c r="Y3" s="38" t="s">
        <v>54</v>
      </c>
      <c r="Z3" s="37">
        <v>2.27</v>
      </c>
      <c r="AA3" s="38" t="s">
        <v>54</v>
      </c>
      <c r="AB3" s="40">
        <v>150</v>
      </c>
    </row>
    <row r="4" spans="1:28">
      <c r="A4" s="11" t="s">
        <v>3</v>
      </c>
      <c r="B4" s="12">
        <f>B2*3.5</f>
        <v>4065.2150000000001</v>
      </c>
      <c r="F4" s="34" t="s">
        <v>10</v>
      </c>
      <c r="G4" s="35">
        <v>6.56</v>
      </c>
      <c r="H4" s="35" t="s">
        <v>43</v>
      </c>
      <c r="I4" s="35" t="s">
        <v>47</v>
      </c>
      <c r="J4" s="35" t="s">
        <v>47</v>
      </c>
      <c r="K4" s="36" t="s">
        <v>34</v>
      </c>
      <c r="L4" s="37" t="s">
        <v>35</v>
      </c>
      <c r="M4" s="37">
        <v>15</v>
      </c>
      <c r="N4" s="37">
        <v>6.83</v>
      </c>
      <c r="O4" s="38" t="s">
        <v>54</v>
      </c>
      <c r="P4" s="38" t="s">
        <v>54</v>
      </c>
      <c r="Q4" s="38" t="s">
        <v>54</v>
      </c>
      <c r="R4" s="39">
        <v>0.25</v>
      </c>
      <c r="S4" s="37">
        <v>3</v>
      </c>
      <c r="T4" s="38" t="s">
        <v>54</v>
      </c>
      <c r="U4" s="38" t="s">
        <v>54</v>
      </c>
      <c r="V4" s="38" t="s">
        <v>54</v>
      </c>
      <c r="W4" s="38" t="s">
        <v>54</v>
      </c>
      <c r="X4" s="38" t="s">
        <v>54</v>
      </c>
      <c r="Y4" s="38" t="s">
        <v>54</v>
      </c>
      <c r="Z4" s="37">
        <v>2.27</v>
      </c>
      <c r="AA4" s="38" t="s">
        <v>54</v>
      </c>
      <c r="AB4" s="40">
        <v>150</v>
      </c>
    </row>
    <row r="5" spans="1:28">
      <c r="A5" s="11" t="s">
        <v>4</v>
      </c>
      <c r="B5" s="12">
        <v>6.99</v>
      </c>
      <c r="F5" s="34" t="s">
        <v>11</v>
      </c>
      <c r="G5" s="35">
        <v>13.12</v>
      </c>
      <c r="H5" s="35" t="s">
        <v>43</v>
      </c>
      <c r="I5" s="35" t="s">
        <v>47</v>
      </c>
      <c r="J5" s="35" t="s">
        <v>47</v>
      </c>
      <c r="K5" s="36" t="s">
        <v>34</v>
      </c>
      <c r="L5" s="37" t="s">
        <v>36</v>
      </c>
      <c r="M5" s="37">
        <v>15</v>
      </c>
      <c r="N5" s="37">
        <v>6.83</v>
      </c>
      <c r="O5" s="38" t="s">
        <v>54</v>
      </c>
      <c r="P5" s="38" t="s">
        <v>54</v>
      </c>
      <c r="Q5" s="38" t="s">
        <v>54</v>
      </c>
      <c r="R5" s="39">
        <v>0.25</v>
      </c>
      <c r="S5" s="37">
        <v>3</v>
      </c>
      <c r="T5" s="38" t="s">
        <v>54</v>
      </c>
      <c r="U5" s="38" t="s">
        <v>54</v>
      </c>
      <c r="V5" s="38" t="s">
        <v>54</v>
      </c>
      <c r="W5" s="38" t="s">
        <v>54</v>
      </c>
      <c r="X5" s="38" t="s">
        <v>54</v>
      </c>
      <c r="Y5" s="38" t="s">
        <v>54</v>
      </c>
      <c r="Z5" s="37">
        <v>2.27</v>
      </c>
      <c r="AA5" s="38" t="s">
        <v>54</v>
      </c>
      <c r="AB5" s="40">
        <v>150</v>
      </c>
    </row>
    <row r="6" spans="1:28">
      <c r="A6" s="9" t="s">
        <v>5</v>
      </c>
      <c r="B6" s="10">
        <v>349.52499999999998</v>
      </c>
      <c r="F6" s="34" t="s">
        <v>12</v>
      </c>
      <c r="G6" s="35">
        <v>97.919600000000003</v>
      </c>
      <c r="H6" s="35" t="s">
        <v>43</v>
      </c>
      <c r="I6" s="35" t="s">
        <v>47</v>
      </c>
      <c r="J6" s="35" t="s">
        <v>47</v>
      </c>
      <c r="K6" s="36" t="s">
        <v>34</v>
      </c>
      <c r="L6" s="37" t="s">
        <v>37</v>
      </c>
      <c r="M6" s="37">
        <v>15</v>
      </c>
      <c r="N6" s="37">
        <v>6.83</v>
      </c>
      <c r="O6" s="50">
        <v>0.43</v>
      </c>
      <c r="P6" s="50">
        <v>3.22</v>
      </c>
      <c r="Q6" s="38" t="s">
        <v>54</v>
      </c>
      <c r="R6" s="39">
        <v>0.36844879518072288</v>
      </c>
      <c r="S6" s="37">
        <v>3</v>
      </c>
      <c r="T6" s="39">
        <v>21.71</v>
      </c>
      <c r="U6" s="39">
        <v>78.150000000000006</v>
      </c>
      <c r="V6" s="38">
        <v>0.2777991042866283</v>
      </c>
      <c r="W6" s="50" t="s">
        <v>54</v>
      </c>
      <c r="X6" s="50">
        <v>11.36</v>
      </c>
      <c r="Y6" s="38" t="s">
        <v>54</v>
      </c>
      <c r="Z6" s="39">
        <v>2.1730873493975906</v>
      </c>
      <c r="AA6" s="50" t="s">
        <v>54</v>
      </c>
      <c r="AB6" s="63">
        <v>152.15361445783131</v>
      </c>
    </row>
    <row r="7" spans="1:28">
      <c r="A7" s="9" t="s">
        <v>6</v>
      </c>
      <c r="B7" s="10">
        <v>923.60500000000002</v>
      </c>
      <c r="F7" s="34" t="s">
        <v>66</v>
      </c>
      <c r="G7" s="35">
        <v>21.375</v>
      </c>
      <c r="H7" s="35" t="s">
        <v>43</v>
      </c>
      <c r="I7" s="35" t="s">
        <v>47</v>
      </c>
      <c r="J7" s="35" t="s">
        <v>47</v>
      </c>
      <c r="K7" s="36" t="s">
        <v>34</v>
      </c>
      <c r="L7" s="37" t="s">
        <v>38</v>
      </c>
      <c r="M7" s="37">
        <v>15</v>
      </c>
      <c r="N7" s="37">
        <v>6.83</v>
      </c>
      <c r="O7" s="38" t="s">
        <v>54</v>
      </c>
      <c r="P7" s="38" t="s">
        <v>54</v>
      </c>
      <c r="Q7" s="38" t="s">
        <v>54</v>
      </c>
      <c r="R7" s="39">
        <v>0.25</v>
      </c>
      <c r="S7" s="37">
        <v>3</v>
      </c>
      <c r="T7" s="38" t="s">
        <v>54</v>
      </c>
      <c r="U7" s="38" t="s">
        <v>54</v>
      </c>
      <c r="V7" s="38" t="s">
        <v>54</v>
      </c>
      <c r="W7" s="38" t="s">
        <v>54</v>
      </c>
      <c r="X7" s="38" t="s">
        <v>54</v>
      </c>
      <c r="Y7" s="38" t="s">
        <v>54</v>
      </c>
      <c r="Z7" s="37">
        <v>2.27</v>
      </c>
      <c r="AA7" s="38" t="s">
        <v>54</v>
      </c>
      <c r="AB7" s="40">
        <v>150</v>
      </c>
    </row>
    <row r="8" spans="1:28">
      <c r="A8" s="13" t="s">
        <v>7</v>
      </c>
      <c r="B8" s="14">
        <f>(B7+B6)/B2</f>
        <v>1.0961179175025184</v>
      </c>
      <c r="F8" s="34" t="s">
        <v>13</v>
      </c>
      <c r="G8" s="35">
        <v>10.125</v>
      </c>
      <c r="H8" s="35" t="s">
        <v>43</v>
      </c>
      <c r="I8" s="35" t="s">
        <v>47</v>
      </c>
      <c r="J8" s="35" t="s">
        <v>47</v>
      </c>
      <c r="K8" s="36" t="s">
        <v>34</v>
      </c>
      <c r="L8" s="37" t="s">
        <v>35</v>
      </c>
      <c r="M8" s="37">
        <v>15</v>
      </c>
      <c r="N8" s="37">
        <v>6.83</v>
      </c>
      <c r="O8" s="38" t="s">
        <v>54</v>
      </c>
      <c r="P8" s="38" t="s">
        <v>54</v>
      </c>
      <c r="Q8" s="38" t="s">
        <v>54</v>
      </c>
      <c r="R8" s="39">
        <v>0.25</v>
      </c>
      <c r="S8" s="37">
        <v>3</v>
      </c>
      <c r="T8" s="38" t="s">
        <v>54</v>
      </c>
      <c r="U8" s="38" t="s">
        <v>54</v>
      </c>
      <c r="V8" s="38" t="s">
        <v>54</v>
      </c>
      <c r="W8" s="38" t="s">
        <v>54</v>
      </c>
      <c r="X8" s="38" t="s">
        <v>54</v>
      </c>
      <c r="Y8" s="38" t="s">
        <v>54</v>
      </c>
      <c r="Z8" s="37">
        <v>2.27</v>
      </c>
      <c r="AA8" s="38" t="s">
        <v>54</v>
      </c>
      <c r="AB8" s="40">
        <v>150</v>
      </c>
    </row>
    <row r="9" spans="1:28">
      <c r="F9" s="34" t="s">
        <v>67</v>
      </c>
      <c r="G9" s="35">
        <v>14.625</v>
      </c>
      <c r="H9" s="35" t="s">
        <v>43</v>
      </c>
      <c r="I9" s="35" t="s">
        <v>47</v>
      </c>
      <c r="J9" s="35" t="s">
        <v>47</v>
      </c>
      <c r="K9" s="36" t="s">
        <v>34</v>
      </c>
      <c r="L9" s="37" t="s">
        <v>35</v>
      </c>
      <c r="M9" s="37">
        <v>15</v>
      </c>
      <c r="N9" s="37">
        <v>6.83</v>
      </c>
      <c r="O9" s="50">
        <v>0.43</v>
      </c>
      <c r="P9" s="50">
        <v>3.22</v>
      </c>
      <c r="Q9" s="38" t="s">
        <v>54</v>
      </c>
      <c r="R9" s="39">
        <v>0.37500000000000006</v>
      </c>
      <c r="S9" s="37">
        <v>3</v>
      </c>
      <c r="T9" s="50">
        <v>2.6</v>
      </c>
      <c r="U9" s="50">
        <v>9.75</v>
      </c>
      <c r="V9" s="38">
        <v>0.26666666666666666</v>
      </c>
      <c r="W9" s="50" t="s">
        <v>54</v>
      </c>
      <c r="X9" s="50" t="s">
        <v>54</v>
      </c>
      <c r="Y9" s="38" t="s">
        <v>54</v>
      </c>
      <c r="Z9" s="39">
        <v>2.1677272727272725</v>
      </c>
      <c r="AA9" s="50" t="s">
        <v>54</v>
      </c>
      <c r="AB9" s="63">
        <v>152.27272727272725</v>
      </c>
    </row>
    <row r="10" spans="1:28">
      <c r="F10" s="34" t="s">
        <v>68</v>
      </c>
      <c r="G10" s="35">
        <v>8.125</v>
      </c>
      <c r="H10" s="35" t="s">
        <v>43</v>
      </c>
      <c r="I10" s="35" t="s">
        <v>47</v>
      </c>
      <c r="J10" s="35" t="s">
        <v>47</v>
      </c>
      <c r="K10" s="36" t="s">
        <v>39</v>
      </c>
      <c r="L10" s="38" t="s">
        <v>54</v>
      </c>
      <c r="M10" s="37">
        <v>15</v>
      </c>
      <c r="N10" s="37">
        <v>6.83</v>
      </c>
      <c r="O10" s="38" t="s">
        <v>54</v>
      </c>
      <c r="P10" s="38" t="s">
        <v>54</v>
      </c>
      <c r="Q10" s="38" t="s">
        <v>54</v>
      </c>
      <c r="R10" s="39" t="s">
        <v>54</v>
      </c>
      <c r="S10" s="37">
        <v>3</v>
      </c>
      <c r="T10" s="38" t="s">
        <v>54</v>
      </c>
      <c r="U10" s="38" t="s">
        <v>54</v>
      </c>
      <c r="V10" s="38" t="s">
        <v>54</v>
      </c>
      <c r="W10" s="38" t="s">
        <v>54</v>
      </c>
      <c r="X10" s="38" t="s">
        <v>54</v>
      </c>
      <c r="Y10" s="38" t="s">
        <v>54</v>
      </c>
      <c r="Z10" s="38" t="s">
        <v>54</v>
      </c>
      <c r="AA10" s="38" t="s">
        <v>54</v>
      </c>
      <c r="AB10" s="43" t="s">
        <v>54</v>
      </c>
    </row>
    <row r="11" spans="1:28">
      <c r="A11" s="15" t="s">
        <v>41</v>
      </c>
      <c r="B11" s="16" t="s">
        <v>42</v>
      </c>
      <c r="F11" s="34" t="s">
        <v>69</v>
      </c>
      <c r="G11" s="35">
        <v>15.160500000000001</v>
      </c>
      <c r="H11" s="35" t="s">
        <v>43</v>
      </c>
      <c r="I11" s="35" t="s">
        <v>47</v>
      </c>
      <c r="J11" s="35" t="s">
        <v>47</v>
      </c>
      <c r="K11" s="36" t="s">
        <v>39</v>
      </c>
      <c r="L11" s="38" t="s">
        <v>54</v>
      </c>
      <c r="M11" s="37">
        <v>15</v>
      </c>
      <c r="N11" s="37">
        <v>6.83</v>
      </c>
      <c r="O11" s="38" t="s">
        <v>54</v>
      </c>
      <c r="P11" s="38" t="s">
        <v>54</v>
      </c>
      <c r="Q11" s="38" t="s">
        <v>54</v>
      </c>
      <c r="R11" s="39" t="s">
        <v>54</v>
      </c>
      <c r="S11" s="42">
        <v>4.2520669102095745</v>
      </c>
      <c r="T11" s="38" t="s">
        <v>54</v>
      </c>
      <c r="U11" s="38" t="s">
        <v>54</v>
      </c>
      <c r="V11" s="38" t="s">
        <v>54</v>
      </c>
      <c r="W11" s="38" t="s">
        <v>54</v>
      </c>
      <c r="X11" s="38" t="s">
        <v>54</v>
      </c>
      <c r="Y11" s="38" t="s">
        <v>54</v>
      </c>
      <c r="Z11" s="38" t="s">
        <v>54</v>
      </c>
      <c r="AA11" s="38" t="s">
        <v>54</v>
      </c>
      <c r="AB11" s="43" t="s">
        <v>54</v>
      </c>
    </row>
    <row r="12" spans="1:28">
      <c r="A12" s="13" t="s">
        <v>64</v>
      </c>
      <c r="B12" s="17" t="s">
        <v>65</v>
      </c>
      <c r="F12" s="34" t="s">
        <v>70</v>
      </c>
      <c r="G12" s="35">
        <v>9.25</v>
      </c>
      <c r="H12" s="35" t="s">
        <v>43</v>
      </c>
      <c r="I12" s="35" t="s">
        <v>47</v>
      </c>
      <c r="J12" s="35" t="s">
        <v>47</v>
      </c>
      <c r="K12" s="36" t="s">
        <v>34</v>
      </c>
      <c r="L12" s="37" t="s">
        <v>36</v>
      </c>
      <c r="M12" s="37">
        <v>15</v>
      </c>
      <c r="N12" s="37">
        <v>6.83</v>
      </c>
      <c r="O12" s="38" t="s">
        <v>54</v>
      </c>
      <c r="P12" s="38" t="s">
        <v>54</v>
      </c>
      <c r="Q12" s="38" t="s">
        <v>54</v>
      </c>
      <c r="R12" s="39">
        <v>0.25</v>
      </c>
      <c r="S12" s="42">
        <v>3.4880508894221611</v>
      </c>
      <c r="T12" s="38" t="s">
        <v>54</v>
      </c>
      <c r="U12" s="38" t="s">
        <v>54</v>
      </c>
      <c r="V12" s="38" t="s">
        <v>54</v>
      </c>
      <c r="W12" s="38" t="s">
        <v>54</v>
      </c>
      <c r="X12" s="38" t="s">
        <v>54</v>
      </c>
      <c r="Y12" s="38" t="s">
        <v>54</v>
      </c>
      <c r="Z12" s="37">
        <v>2.27</v>
      </c>
      <c r="AA12" s="38" t="s">
        <v>54</v>
      </c>
      <c r="AB12" s="40">
        <v>150</v>
      </c>
    </row>
    <row r="13" spans="1:28">
      <c r="F13" s="34" t="s">
        <v>71</v>
      </c>
      <c r="G13" s="35">
        <v>34.96</v>
      </c>
      <c r="H13" s="35" t="s">
        <v>43</v>
      </c>
      <c r="I13" s="35" t="s">
        <v>47</v>
      </c>
      <c r="J13" s="35" t="s">
        <v>47</v>
      </c>
      <c r="K13" s="36" t="s">
        <v>39</v>
      </c>
      <c r="L13" s="38" t="s">
        <v>54</v>
      </c>
      <c r="M13" s="37">
        <v>15</v>
      </c>
      <c r="N13" s="37">
        <v>6.83</v>
      </c>
      <c r="O13" s="38" t="s">
        <v>54</v>
      </c>
      <c r="P13" s="38" t="s">
        <v>54</v>
      </c>
      <c r="Q13" s="38" t="s">
        <v>54</v>
      </c>
      <c r="R13" s="39" t="s">
        <v>54</v>
      </c>
      <c r="S13" s="37">
        <v>3</v>
      </c>
      <c r="T13" s="38" t="s">
        <v>54</v>
      </c>
      <c r="U13" s="38" t="s">
        <v>54</v>
      </c>
      <c r="V13" s="38" t="s">
        <v>54</v>
      </c>
      <c r="W13" s="38" t="s">
        <v>54</v>
      </c>
      <c r="X13" s="38" t="s">
        <v>54</v>
      </c>
      <c r="Y13" s="38" t="s">
        <v>54</v>
      </c>
      <c r="Z13" s="38" t="s">
        <v>54</v>
      </c>
      <c r="AA13" s="38" t="s">
        <v>54</v>
      </c>
      <c r="AB13" s="43" t="s">
        <v>54</v>
      </c>
    </row>
    <row r="14" spans="1:28">
      <c r="F14" s="34" t="s">
        <v>14</v>
      </c>
      <c r="G14" s="35">
        <v>9.125</v>
      </c>
      <c r="H14" s="35" t="s">
        <v>43</v>
      </c>
      <c r="I14" s="35" t="s">
        <v>47</v>
      </c>
      <c r="J14" s="35" t="s">
        <v>47</v>
      </c>
      <c r="K14" s="36" t="s">
        <v>34</v>
      </c>
      <c r="L14" s="37" t="s">
        <v>35</v>
      </c>
      <c r="M14" s="37">
        <v>15</v>
      </c>
      <c r="N14" s="37">
        <v>6.83</v>
      </c>
      <c r="O14" s="38" t="s">
        <v>54</v>
      </c>
      <c r="P14" s="38" t="s">
        <v>54</v>
      </c>
      <c r="Q14" s="38" t="s">
        <v>54</v>
      </c>
      <c r="R14" s="39">
        <v>0.25</v>
      </c>
      <c r="S14" s="37">
        <v>3</v>
      </c>
      <c r="T14" s="38" t="s">
        <v>54</v>
      </c>
      <c r="U14" s="38" t="s">
        <v>54</v>
      </c>
      <c r="V14" s="38" t="s">
        <v>54</v>
      </c>
      <c r="W14" s="38" t="s">
        <v>54</v>
      </c>
      <c r="X14" s="38" t="s">
        <v>54</v>
      </c>
      <c r="Y14" s="38" t="s">
        <v>54</v>
      </c>
      <c r="Z14" s="37">
        <v>2.27</v>
      </c>
      <c r="AA14" s="38" t="s">
        <v>54</v>
      </c>
      <c r="AB14" s="40">
        <v>150</v>
      </c>
    </row>
    <row r="15" spans="1:28">
      <c r="A15" s="70" t="s">
        <v>72</v>
      </c>
      <c r="B15" s="16">
        <v>7930</v>
      </c>
      <c r="F15" s="34" t="s">
        <v>15</v>
      </c>
      <c r="G15" s="35">
        <v>9.125</v>
      </c>
      <c r="H15" s="35" t="s">
        <v>43</v>
      </c>
      <c r="I15" s="35" t="s">
        <v>47</v>
      </c>
      <c r="J15" s="35" t="s">
        <v>47</v>
      </c>
      <c r="K15" s="36" t="s">
        <v>34</v>
      </c>
      <c r="L15" s="37" t="s">
        <v>36</v>
      </c>
      <c r="M15" s="37">
        <v>15</v>
      </c>
      <c r="N15" s="37">
        <v>6.83</v>
      </c>
      <c r="O15" s="50">
        <v>0.43</v>
      </c>
      <c r="P15" s="50">
        <v>3.22</v>
      </c>
      <c r="Q15" s="38" t="s">
        <v>54</v>
      </c>
      <c r="R15" s="39">
        <v>0.42697160883280755</v>
      </c>
      <c r="S15" s="37">
        <v>3</v>
      </c>
      <c r="T15" s="50">
        <v>11.375</v>
      </c>
      <c r="U15" s="50">
        <v>15</v>
      </c>
      <c r="V15" s="38">
        <v>0.7583333333333333</v>
      </c>
      <c r="W15" s="50">
        <v>19.055</v>
      </c>
      <c r="X15" s="50" t="s">
        <v>54</v>
      </c>
      <c r="Y15" s="38" t="s">
        <v>54</v>
      </c>
      <c r="Z15" s="39">
        <v>2.1252050473186119</v>
      </c>
      <c r="AA15" s="50" t="s">
        <v>54</v>
      </c>
      <c r="AB15" s="63">
        <v>153.21766561514195</v>
      </c>
    </row>
    <row r="16" spans="1:28">
      <c r="A16" s="13" t="s">
        <v>49</v>
      </c>
      <c r="B16" s="71">
        <f>B15/B2</f>
        <v>6.8274371712197262</v>
      </c>
      <c r="F16" s="34" t="s">
        <v>16</v>
      </c>
      <c r="G16" s="35">
        <v>2.7816999999999998</v>
      </c>
      <c r="H16" s="35" t="s">
        <v>47</v>
      </c>
      <c r="I16" s="35" t="s">
        <v>47</v>
      </c>
      <c r="J16" s="35" t="s">
        <v>47</v>
      </c>
      <c r="K16" s="36" t="s">
        <v>34</v>
      </c>
      <c r="L16" s="37" t="s">
        <v>35</v>
      </c>
      <c r="M16" s="37">
        <v>15</v>
      </c>
      <c r="N16" s="37">
        <v>6.83</v>
      </c>
      <c r="O16" s="38" t="s">
        <v>54</v>
      </c>
      <c r="P16" s="38" t="s">
        <v>54</v>
      </c>
      <c r="Q16" s="38" t="s">
        <v>54</v>
      </c>
      <c r="R16" s="39">
        <v>0.25</v>
      </c>
      <c r="S16" s="37">
        <v>3</v>
      </c>
      <c r="T16" s="38" t="s">
        <v>54</v>
      </c>
      <c r="U16" s="38" t="s">
        <v>54</v>
      </c>
      <c r="V16" s="38" t="s">
        <v>54</v>
      </c>
      <c r="W16" s="38" t="s">
        <v>54</v>
      </c>
      <c r="X16" s="38" t="s">
        <v>54</v>
      </c>
      <c r="Y16" s="38" t="s">
        <v>54</v>
      </c>
      <c r="Z16" s="37">
        <v>2.27</v>
      </c>
      <c r="AA16" s="38" t="s">
        <v>54</v>
      </c>
      <c r="AB16" s="40">
        <v>150</v>
      </c>
    </row>
    <row r="17" spans="6:28">
      <c r="F17" s="34" t="s">
        <v>17</v>
      </c>
      <c r="G17" s="35">
        <v>15.5883</v>
      </c>
      <c r="H17" s="35" t="s">
        <v>47</v>
      </c>
      <c r="I17" s="35" t="s">
        <v>43</v>
      </c>
      <c r="J17" s="35" t="s">
        <v>47</v>
      </c>
      <c r="K17" s="36" t="s">
        <v>34</v>
      </c>
      <c r="L17" s="37" t="s">
        <v>36</v>
      </c>
      <c r="M17" s="37">
        <v>15</v>
      </c>
      <c r="N17" s="37">
        <v>6.83</v>
      </c>
      <c r="O17" s="38" t="s">
        <v>54</v>
      </c>
      <c r="P17" s="38" t="s">
        <v>54</v>
      </c>
      <c r="Q17" s="38" t="s">
        <v>54</v>
      </c>
      <c r="R17" s="39">
        <v>0.25</v>
      </c>
      <c r="S17" s="37">
        <v>3</v>
      </c>
      <c r="T17" s="38" t="s">
        <v>54</v>
      </c>
      <c r="U17" s="38" t="s">
        <v>54</v>
      </c>
      <c r="V17" s="38" t="s">
        <v>54</v>
      </c>
      <c r="W17" s="38" t="s">
        <v>54</v>
      </c>
      <c r="X17" s="38" t="s">
        <v>54</v>
      </c>
      <c r="Y17" s="38" t="s">
        <v>54</v>
      </c>
      <c r="Z17" s="37">
        <v>2.27</v>
      </c>
      <c r="AA17" s="38" t="s">
        <v>54</v>
      </c>
      <c r="AB17" s="40">
        <v>150</v>
      </c>
    </row>
    <row r="18" spans="6:28">
      <c r="F18" s="34" t="s">
        <v>18</v>
      </c>
      <c r="G18" s="35">
        <v>73.114500000000007</v>
      </c>
      <c r="H18" s="35" t="s">
        <v>47</v>
      </c>
      <c r="I18" s="35" t="s">
        <v>47</v>
      </c>
      <c r="J18" s="35" t="s">
        <v>47</v>
      </c>
      <c r="K18" s="36" t="s">
        <v>34</v>
      </c>
      <c r="L18" s="37" t="s">
        <v>37</v>
      </c>
      <c r="M18" s="37">
        <v>15</v>
      </c>
      <c r="N18" s="37">
        <v>6.83</v>
      </c>
      <c r="O18" s="50">
        <v>0.43</v>
      </c>
      <c r="P18" s="50">
        <v>3.22</v>
      </c>
      <c r="Q18" s="38" t="s">
        <v>54</v>
      </c>
      <c r="R18" s="39">
        <v>0.37542299079372976</v>
      </c>
      <c r="S18" s="37">
        <v>3</v>
      </c>
      <c r="T18" s="50">
        <v>14.56</v>
      </c>
      <c r="U18" s="50">
        <v>54.75</v>
      </c>
      <c r="V18" s="38">
        <v>0.26593607305936073</v>
      </c>
      <c r="W18" s="50" t="s">
        <v>54</v>
      </c>
      <c r="X18" s="50">
        <v>11.36</v>
      </c>
      <c r="Y18" s="38" t="s">
        <v>54</v>
      </c>
      <c r="Z18" s="39">
        <v>2.1673811893505848</v>
      </c>
      <c r="AA18" s="50" t="s">
        <v>54</v>
      </c>
      <c r="AB18" s="63">
        <v>152.28041801443146</v>
      </c>
    </row>
    <row r="19" spans="6:28">
      <c r="F19" s="34" t="s">
        <v>19</v>
      </c>
      <c r="G19" s="35">
        <v>26.55</v>
      </c>
      <c r="H19" s="35" t="s">
        <v>47</v>
      </c>
      <c r="I19" s="35" t="s">
        <v>47</v>
      </c>
      <c r="J19" s="35" t="s">
        <v>47</v>
      </c>
      <c r="K19" s="36" t="s">
        <v>34</v>
      </c>
      <c r="L19" s="37" t="s">
        <v>35</v>
      </c>
      <c r="M19" s="37">
        <v>15</v>
      </c>
      <c r="N19" s="37">
        <v>6.83</v>
      </c>
      <c r="O19" s="50">
        <v>0.43</v>
      </c>
      <c r="P19" s="50">
        <v>3.22</v>
      </c>
      <c r="Q19" s="38" t="s">
        <v>54</v>
      </c>
      <c r="R19" s="39">
        <v>0.35868</v>
      </c>
      <c r="S19" s="37">
        <v>3</v>
      </c>
      <c r="T19" s="50">
        <v>5.2</v>
      </c>
      <c r="U19" s="50">
        <v>17.7</v>
      </c>
      <c r="V19" s="38">
        <v>0.29378531073446329</v>
      </c>
      <c r="W19" s="50" t="s">
        <v>54</v>
      </c>
      <c r="X19" s="50" t="s">
        <v>54</v>
      </c>
      <c r="Y19" s="38" t="s">
        <v>54</v>
      </c>
      <c r="Z19" s="39">
        <v>2.1810800000000001</v>
      </c>
      <c r="AA19" s="50" t="s">
        <v>54</v>
      </c>
      <c r="AB19" s="63">
        <v>151.976</v>
      </c>
    </row>
    <row r="20" spans="6:28">
      <c r="F20" s="34" t="s">
        <v>20</v>
      </c>
      <c r="G20" s="35">
        <v>32.395000000000003</v>
      </c>
      <c r="H20" s="35" t="s">
        <v>47</v>
      </c>
      <c r="I20" s="35" t="s">
        <v>47</v>
      </c>
      <c r="J20" s="35" t="s">
        <v>47</v>
      </c>
      <c r="K20" s="36" t="s">
        <v>39</v>
      </c>
      <c r="L20" s="38" t="s">
        <v>54</v>
      </c>
      <c r="M20" s="37">
        <v>15</v>
      </c>
      <c r="N20" s="37">
        <v>6.83</v>
      </c>
      <c r="O20" s="38" t="s">
        <v>54</v>
      </c>
      <c r="P20" s="38" t="s">
        <v>54</v>
      </c>
      <c r="Q20" s="38" t="s">
        <v>54</v>
      </c>
      <c r="R20" s="50" t="s">
        <v>54</v>
      </c>
      <c r="S20" s="37">
        <v>3</v>
      </c>
      <c r="T20" s="38" t="s">
        <v>54</v>
      </c>
      <c r="U20" s="38" t="s">
        <v>54</v>
      </c>
      <c r="V20" s="38" t="s">
        <v>54</v>
      </c>
      <c r="W20" s="38" t="s">
        <v>54</v>
      </c>
      <c r="X20" s="38" t="s">
        <v>54</v>
      </c>
      <c r="Y20" s="38" t="s">
        <v>54</v>
      </c>
      <c r="Z20" s="38" t="s">
        <v>54</v>
      </c>
      <c r="AA20" s="38" t="s">
        <v>54</v>
      </c>
      <c r="AB20" s="43" t="s">
        <v>54</v>
      </c>
    </row>
    <row r="21" spans="6:28">
      <c r="F21" s="34" t="s">
        <v>40</v>
      </c>
      <c r="G21" s="35">
        <v>14.75</v>
      </c>
      <c r="H21" s="35" t="s">
        <v>47</v>
      </c>
      <c r="I21" s="35" t="s">
        <v>47</v>
      </c>
      <c r="J21" s="35" t="s">
        <v>47</v>
      </c>
      <c r="K21" s="36" t="s">
        <v>39</v>
      </c>
      <c r="L21" s="38" t="s">
        <v>54</v>
      </c>
      <c r="M21" s="37">
        <v>15</v>
      </c>
      <c r="N21" s="37">
        <v>6.83</v>
      </c>
      <c r="O21" s="38" t="s">
        <v>54</v>
      </c>
      <c r="P21" s="38" t="s">
        <v>54</v>
      </c>
      <c r="Q21" s="38" t="s">
        <v>54</v>
      </c>
      <c r="R21" s="50" t="s">
        <v>54</v>
      </c>
      <c r="S21" s="37">
        <v>3</v>
      </c>
      <c r="T21" s="38" t="s">
        <v>54</v>
      </c>
      <c r="U21" s="38" t="s">
        <v>54</v>
      </c>
      <c r="V21" s="38" t="s">
        <v>54</v>
      </c>
      <c r="W21" s="38" t="s">
        <v>54</v>
      </c>
      <c r="X21" s="38" t="s">
        <v>54</v>
      </c>
      <c r="Y21" s="38" t="s">
        <v>54</v>
      </c>
      <c r="Z21" s="38" t="s">
        <v>54</v>
      </c>
      <c r="AA21" s="38" t="s">
        <v>54</v>
      </c>
      <c r="AB21" s="43" t="s">
        <v>54</v>
      </c>
    </row>
    <row r="22" spans="6:28">
      <c r="F22" s="34" t="s">
        <v>21</v>
      </c>
      <c r="G22" s="35">
        <v>2.8203999999999998</v>
      </c>
      <c r="H22" s="35" t="s">
        <v>47</v>
      </c>
      <c r="I22" s="35" t="s">
        <v>47</v>
      </c>
      <c r="J22" s="35" t="s">
        <v>47</v>
      </c>
      <c r="K22" s="36" t="s">
        <v>34</v>
      </c>
      <c r="L22" s="37" t="s">
        <v>35</v>
      </c>
      <c r="M22" s="37">
        <v>15</v>
      </c>
      <c r="N22" s="37">
        <v>6.83</v>
      </c>
      <c r="O22" s="38" t="s">
        <v>54</v>
      </c>
      <c r="P22" s="38" t="s">
        <v>54</v>
      </c>
      <c r="Q22" s="38" t="s">
        <v>54</v>
      </c>
      <c r="R22" s="39">
        <v>0.25</v>
      </c>
      <c r="S22" s="37">
        <v>3</v>
      </c>
      <c r="T22" s="38" t="s">
        <v>54</v>
      </c>
      <c r="U22" s="38" t="s">
        <v>54</v>
      </c>
      <c r="V22" s="38" t="s">
        <v>54</v>
      </c>
      <c r="W22" s="38" t="s">
        <v>54</v>
      </c>
      <c r="X22" s="38" t="s">
        <v>54</v>
      </c>
      <c r="Y22" s="38" t="s">
        <v>54</v>
      </c>
      <c r="Z22" s="37">
        <v>2.27</v>
      </c>
      <c r="AA22" s="38" t="s">
        <v>54</v>
      </c>
      <c r="AB22" s="40">
        <v>150</v>
      </c>
    </row>
    <row r="23" spans="6:28">
      <c r="F23" s="34" t="s">
        <v>22</v>
      </c>
      <c r="G23" s="35">
        <v>15.5883</v>
      </c>
      <c r="H23" s="35" t="s">
        <v>47</v>
      </c>
      <c r="I23" s="35" t="s">
        <v>47</v>
      </c>
      <c r="J23" s="35" t="s">
        <v>47</v>
      </c>
      <c r="K23" s="36" t="s">
        <v>34</v>
      </c>
      <c r="L23" s="37" t="s">
        <v>36</v>
      </c>
      <c r="M23" s="37">
        <v>15</v>
      </c>
      <c r="N23" s="37">
        <v>6.83</v>
      </c>
      <c r="O23" s="38" t="s">
        <v>54</v>
      </c>
      <c r="P23" s="38" t="s">
        <v>54</v>
      </c>
      <c r="Q23" s="38" t="s">
        <v>54</v>
      </c>
      <c r="R23" s="39">
        <v>0.25</v>
      </c>
      <c r="S23" s="37">
        <v>3</v>
      </c>
      <c r="T23" s="38" t="s">
        <v>54</v>
      </c>
      <c r="U23" s="38" t="s">
        <v>54</v>
      </c>
      <c r="V23" s="38" t="s">
        <v>54</v>
      </c>
      <c r="W23" s="50" t="s">
        <v>54</v>
      </c>
      <c r="X23" s="50" t="s">
        <v>54</v>
      </c>
      <c r="Y23" s="38" t="s">
        <v>54</v>
      </c>
      <c r="Z23" s="37">
        <v>2.27</v>
      </c>
      <c r="AA23" s="38" t="s">
        <v>54</v>
      </c>
      <c r="AB23" s="40">
        <v>150</v>
      </c>
    </row>
    <row r="24" spans="6:28">
      <c r="F24" s="34" t="s">
        <v>23</v>
      </c>
      <c r="G24" s="35">
        <v>92.048299999999998</v>
      </c>
      <c r="H24" s="35" t="s">
        <v>47</v>
      </c>
      <c r="I24" s="35" t="s">
        <v>47</v>
      </c>
      <c r="J24" s="35" t="s">
        <v>43</v>
      </c>
      <c r="K24" s="36" t="s">
        <v>34</v>
      </c>
      <c r="L24" s="37" t="s">
        <v>37</v>
      </c>
      <c r="M24" s="37">
        <v>15</v>
      </c>
      <c r="N24" s="37">
        <v>6.83</v>
      </c>
      <c r="O24" s="50">
        <v>0.43</v>
      </c>
      <c r="P24" s="50">
        <v>3.22</v>
      </c>
      <c r="Q24" s="37">
        <v>0.25</v>
      </c>
      <c r="R24" s="39">
        <v>0.36961720226843103</v>
      </c>
      <c r="S24" s="37">
        <v>3</v>
      </c>
      <c r="T24" s="50">
        <v>20.149999999999999</v>
      </c>
      <c r="U24" s="50">
        <v>73.05</v>
      </c>
      <c r="V24" s="38">
        <v>0.27583846680355922</v>
      </c>
      <c r="W24" s="38" t="s">
        <v>54</v>
      </c>
      <c r="X24" s="50">
        <v>11.36</v>
      </c>
      <c r="Y24" s="37">
        <v>1.86</v>
      </c>
      <c r="Z24" s="39">
        <v>2.1721313799621926</v>
      </c>
      <c r="AA24" s="39">
        <v>289.67</v>
      </c>
      <c r="AB24" s="63">
        <v>152.17485822306239</v>
      </c>
    </row>
    <row r="25" spans="6:28">
      <c r="F25" s="34" t="s">
        <v>24</v>
      </c>
      <c r="G25" s="35">
        <v>16.161100000000001</v>
      </c>
      <c r="H25" s="35" t="s">
        <v>47</v>
      </c>
      <c r="I25" s="35" t="s">
        <v>47</v>
      </c>
      <c r="J25" s="35" t="s">
        <v>43</v>
      </c>
      <c r="K25" s="36" t="s">
        <v>34</v>
      </c>
      <c r="L25" s="37" t="s">
        <v>38</v>
      </c>
      <c r="M25" s="37">
        <v>15</v>
      </c>
      <c r="N25" s="37">
        <v>6.83</v>
      </c>
      <c r="O25" s="38" t="s">
        <v>54</v>
      </c>
      <c r="P25" s="38" t="s">
        <v>54</v>
      </c>
      <c r="Q25" s="37">
        <v>0.25</v>
      </c>
      <c r="R25" s="39">
        <v>0.25</v>
      </c>
      <c r="S25" s="37">
        <v>3</v>
      </c>
      <c r="T25" s="38" t="s">
        <v>54</v>
      </c>
      <c r="U25" s="38" t="s">
        <v>54</v>
      </c>
      <c r="V25" s="38" t="s">
        <v>54</v>
      </c>
      <c r="W25" s="38" t="s">
        <v>54</v>
      </c>
      <c r="X25" s="38" t="s">
        <v>54</v>
      </c>
      <c r="Y25" s="37">
        <v>1.86</v>
      </c>
      <c r="Z25" s="37">
        <v>2.27</v>
      </c>
      <c r="AA25" s="37">
        <v>289.67</v>
      </c>
      <c r="AB25" s="40">
        <v>150</v>
      </c>
    </row>
    <row r="26" spans="6:28">
      <c r="F26" s="34" t="s">
        <v>25</v>
      </c>
      <c r="G26" s="35">
        <v>3.04</v>
      </c>
      <c r="H26" s="35" t="s">
        <v>47</v>
      </c>
      <c r="I26" s="35" t="s">
        <v>47</v>
      </c>
      <c r="J26" s="35" t="s">
        <v>43</v>
      </c>
      <c r="K26" s="36" t="s">
        <v>34</v>
      </c>
      <c r="L26" s="37" t="s">
        <v>35</v>
      </c>
      <c r="M26" s="37">
        <v>15</v>
      </c>
      <c r="N26" s="37">
        <v>6.83</v>
      </c>
      <c r="O26" s="38" t="s">
        <v>54</v>
      </c>
      <c r="P26" s="38" t="s">
        <v>54</v>
      </c>
      <c r="Q26" s="37">
        <v>0.25</v>
      </c>
      <c r="R26" s="39">
        <v>0.25</v>
      </c>
      <c r="S26" s="37">
        <v>3</v>
      </c>
      <c r="T26" s="38" t="s">
        <v>54</v>
      </c>
      <c r="U26" s="38" t="s">
        <v>54</v>
      </c>
      <c r="V26" s="38" t="s">
        <v>54</v>
      </c>
      <c r="W26" s="38" t="s">
        <v>54</v>
      </c>
      <c r="X26" s="38" t="s">
        <v>54</v>
      </c>
      <c r="Y26" s="37">
        <v>1.86</v>
      </c>
      <c r="Z26" s="37">
        <v>2.27</v>
      </c>
      <c r="AA26" s="37">
        <v>289.67</v>
      </c>
      <c r="AB26" s="40">
        <v>150</v>
      </c>
    </row>
    <row r="27" spans="6:28">
      <c r="F27" s="34" t="s">
        <v>26</v>
      </c>
      <c r="G27" s="35">
        <v>4</v>
      </c>
      <c r="H27" s="35" t="s">
        <v>47</v>
      </c>
      <c r="I27" s="35" t="s">
        <v>47</v>
      </c>
      <c r="J27" s="35" t="s">
        <v>43</v>
      </c>
      <c r="K27" s="36" t="s">
        <v>34</v>
      </c>
      <c r="L27" s="37" t="s">
        <v>37</v>
      </c>
      <c r="M27" s="37">
        <v>15</v>
      </c>
      <c r="N27" s="37">
        <v>6.83</v>
      </c>
      <c r="O27" s="38" t="s">
        <v>54</v>
      </c>
      <c r="P27" s="38" t="s">
        <v>54</v>
      </c>
      <c r="Q27" s="37">
        <v>0.25</v>
      </c>
      <c r="R27" s="39">
        <v>0.25</v>
      </c>
      <c r="S27" s="37">
        <v>3</v>
      </c>
      <c r="T27" s="38" t="s">
        <v>54</v>
      </c>
      <c r="U27" s="38" t="s">
        <v>54</v>
      </c>
      <c r="V27" s="38" t="s">
        <v>54</v>
      </c>
      <c r="W27" s="38" t="s">
        <v>54</v>
      </c>
      <c r="X27" s="38" t="s">
        <v>54</v>
      </c>
      <c r="Y27" s="37">
        <v>1.86</v>
      </c>
      <c r="Z27" s="37">
        <v>2.27</v>
      </c>
      <c r="AA27" s="37">
        <v>289.67</v>
      </c>
      <c r="AB27" s="40">
        <v>150</v>
      </c>
    </row>
    <row r="28" spans="6:28">
      <c r="F28" s="34" t="s">
        <v>27</v>
      </c>
      <c r="G28" s="35">
        <v>16.340199999999999</v>
      </c>
      <c r="H28" s="35" t="s">
        <v>47</v>
      </c>
      <c r="I28" s="35" t="s">
        <v>47</v>
      </c>
      <c r="J28" s="35" t="s">
        <v>43</v>
      </c>
      <c r="K28" s="36" t="s">
        <v>34</v>
      </c>
      <c r="L28" s="37" t="s">
        <v>38</v>
      </c>
      <c r="M28" s="37">
        <v>15</v>
      </c>
      <c r="N28" s="37">
        <v>6.83</v>
      </c>
      <c r="O28" s="50">
        <v>0.43</v>
      </c>
      <c r="P28" s="50">
        <v>3.22</v>
      </c>
      <c r="Q28" s="37">
        <v>0.25</v>
      </c>
      <c r="R28" s="39">
        <v>0.25</v>
      </c>
      <c r="S28" s="37">
        <v>3</v>
      </c>
      <c r="T28" s="50">
        <v>8.4923000000000002</v>
      </c>
      <c r="U28" s="50">
        <v>33.15</v>
      </c>
      <c r="V28" s="38">
        <v>0.25617797888386123</v>
      </c>
      <c r="W28" s="50" t="s">
        <v>54</v>
      </c>
      <c r="X28" s="50" t="s">
        <v>54</v>
      </c>
      <c r="Y28" s="37">
        <v>1.86</v>
      </c>
      <c r="Z28" s="37">
        <v>2.27</v>
      </c>
      <c r="AA28" s="37">
        <v>289.67</v>
      </c>
      <c r="AB28" s="40">
        <v>150</v>
      </c>
    </row>
    <row r="29" spans="6:28">
      <c r="F29" s="34" t="s">
        <v>28</v>
      </c>
      <c r="G29" s="35">
        <v>37.384999999999998</v>
      </c>
      <c r="H29" s="35" t="s">
        <v>47</v>
      </c>
      <c r="I29" s="35" t="s">
        <v>47</v>
      </c>
      <c r="J29" s="35" t="s">
        <v>43</v>
      </c>
      <c r="K29" s="36" t="s">
        <v>34</v>
      </c>
      <c r="L29" s="37" t="s">
        <v>35</v>
      </c>
      <c r="M29" s="37">
        <v>15</v>
      </c>
      <c r="N29" s="37">
        <v>6.83</v>
      </c>
      <c r="O29" s="38" t="s">
        <v>54</v>
      </c>
      <c r="P29" s="38" t="s">
        <v>54</v>
      </c>
      <c r="Q29" s="37">
        <v>0.25</v>
      </c>
      <c r="R29" s="39">
        <v>0.38099295554735441</v>
      </c>
      <c r="S29" s="41">
        <v>3</v>
      </c>
      <c r="T29" s="38" t="s">
        <v>54</v>
      </c>
      <c r="U29" s="38" t="s">
        <v>54</v>
      </c>
      <c r="V29" s="38" t="s">
        <v>54</v>
      </c>
      <c r="W29" s="38" t="s">
        <v>54</v>
      </c>
      <c r="X29" s="38" t="s">
        <v>54</v>
      </c>
      <c r="Y29" s="37">
        <v>1.86</v>
      </c>
      <c r="Z29" s="39">
        <v>2.1628239454612554</v>
      </c>
      <c r="AA29" s="39">
        <v>289.67</v>
      </c>
      <c r="AB29" s="65">
        <v>152.38169010086099</v>
      </c>
    </row>
    <row r="30" spans="6:28">
      <c r="F30" s="44" t="s">
        <v>29</v>
      </c>
      <c r="G30" s="45">
        <v>60.721299999999999</v>
      </c>
      <c r="H30" s="45" t="s">
        <v>47</v>
      </c>
      <c r="I30" s="45" t="s">
        <v>47</v>
      </c>
      <c r="J30" s="45" t="s">
        <v>43</v>
      </c>
      <c r="K30" s="46" t="s">
        <v>39</v>
      </c>
      <c r="L30" s="47" t="s">
        <v>54</v>
      </c>
      <c r="M30" s="48">
        <v>15</v>
      </c>
      <c r="N30" s="48">
        <v>6.83</v>
      </c>
      <c r="O30" s="47" t="s">
        <v>54</v>
      </c>
      <c r="P30" s="47" t="s">
        <v>54</v>
      </c>
      <c r="Q30" s="48">
        <v>0.25</v>
      </c>
      <c r="R30" s="66" t="s">
        <v>54</v>
      </c>
      <c r="S30" s="67">
        <v>3</v>
      </c>
      <c r="T30" s="47" t="s">
        <v>54</v>
      </c>
      <c r="U30" s="47" t="s">
        <v>54</v>
      </c>
      <c r="V30" s="47" t="s">
        <v>54</v>
      </c>
      <c r="W30" s="47" t="s">
        <v>54</v>
      </c>
      <c r="X30" s="47" t="s">
        <v>54</v>
      </c>
      <c r="Y30" s="48">
        <v>1.86</v>
      </c>
      <c r="Z30" s="47" t="s">
        <v>54</v>
      </c>
      <c r="AA30" s="48">
        <v>289.67</v>
      </c>
      <c r="AB30" s="49" t="s">
        <v>54</v>
      </c>
    </row>
    <row r="31" spans="6:28">
      <c r="R31" s="3"/>
      <c r="T31" s="68"/>
      <c r="U31" s="69"/>
      <c r="V31" s="69"/>
      <c r="W31" s="69"/>
      <c r="Z31" s="3"/>
      <c r="AA31" s="3"/>
      <c r="AB31"/>
    </row>
    <row r="32" spans="6:28">
      <c r="L32" s="69"/>
      <c r="N32" s="69"/>
      <c r="O32" s="69"/>
      <c r="Q32" s="69"/>
      <c r="R32" s="3"/>
      <c r="S32" s="69"/>
      <c r="T32" s="68"/>
      <c r="U32" s="68"/>
      <c r="V32" s="69"/>
      <c r="W32" s="69"/>
      <c r="Y32" s="69"/>
      <c r="Z32" s="3"/>
      <c r="AA32" s="69"/>
      <c r="AB32" s="69"/>
    </row>
    <row r="33" spans="20:22">
      <c r="T33" s="68"/>
      <c r="U33" s="68"/>
      <c r="V33" s="69"/>
    </row>
    <row r="34" spans="20:22">
      <c r="T34" s="68"/>
      <c r="U34" s="68"/>
      <c r="V34" s="69"/>
    </row>
    <row r="35" spans="20:22">
      <c r="V35" s="2"/>
    </row>
    <row r="36" spans="20:22">
      <c r="V36" s="2"/>
    </row>
    <row r="37" spans="20:22">
      <c r="V37" s="2"/>
    </row>
    <row r="38" spans="20:22">
      <c r="V38" s="2"/>
    </row>
    <row r="39" spans="20:22">
      <c r="V39" s="2"/>
    </row>
    <row r="40" spans="20:22">
      <c r="V40" s="2"/>
    </row>
    <row r="41" spans="20:22">
      <c r="V41" s="2"/>
    </row>
    <row r="42" spans="20:22">
      <c r="V42" s="2"/>
    </row>
    <row r="43" spans="20:22">
      <c r="V43" s="2"/>
    </row>
    <row r="44" spans="20:22">
      <c r="V44" s="2"/>
    </row>
    <row r="45" spans="20:22">
      <c r="V45" s="2"/>
    </row>
    <row r="46" spans="20:22">
      <c r="V46" s="2"/>
    </row>
    <row r="47" spans="20:22">
      <c r="V47" s="2"/>
    </row>
    <row r="48" spans="20:22">
      <c r="V48" s="2"/>
    </row>
    <row r="49" spans="22:22">
      <c r="V49" s="2"/>
    </row>
    <row r="50" spans="22:22">
      <c r="V50" s="2"/>
    </row>
    <row r="51" spans="22:22">
      <c r="V51" s="2"/>
    </row>
    <row r="52" spans="22:22">
      <c r="V52" s="2"/>
    </row>
    <row r="53" spans="22:22">
      <c r="V53" s="2"/>
    </row>
    <row r="54" spans="22:22">
      <c r="V54" s="2"/>
    </row>
    <row r="55" spans="22:22">
      <c r="V55" s="2"/>
    </row>
    <row r="56" spans="22:22">
      <c r="V56" s="2"/>
    </row>
    <row r="57" spans="22:22">
      <c r="V57" s="2"/>
    </row>
    <row r="58" spans="22:22">
      <c r="V58" s="2"/>
    </row>
    <row r="59" spans="22:22">
      <c r="V59" s="2"/>
    </row>
    <row r="60" spans="22:22">
      <c r="V60" s="2"/>
    </row>
    <row r="61" spans="22:22">
      <c r="V61" s="2"/>
    </row>
    <row r="62" spans="22:22">
      <c r="V62" s="2"/>
    </row>
    <row r="63" spans="22:22">
      <c r="V63" s="2"/>
    </row>
    <row r="64" spans="22:22">
      <c r="V64" s="2"/>
    </row>
    <row r="65" spans="22:22">
      <c r="V65" s="2"/>
    </row>
    <row r="66" spans="22:22">
      <c r="V66" s="2"/>
    </row>
    <row r="67" spans="22:22">
      <c r="V67" s="2"/>
    </row>
    <row r="68" spans="22:22">
      <c r="V68" s="2"/>
    </row>
    <row r="69" spans="22:22">
      <c r="V69" s="2"/>
    </row>
    <row r="70" spans="22:22">
      <c r="V70" s="2"/>
    </row>
    <row r="71" spans="22:22">
      <c r="V71" s="2"/>
    </row>
    <row r="72" spans="22:22">
      <c r="V72" s="2"/>
    </row>
    <row r="73" spans="22:22">
      <c r="V73" s="2"/>
    </row>
    <row r="74" spans="22:22">
      <c r="V74" s="2"/>
    </row>
    <row r="75" spans="22:22">
      <c r="V75" s="2"/>
    </row>
    <row r="76" spans="22:22">
      <c r="V76" s="2"/>
    </row>
    <row r="77" spans="22:22">
      <c r="V77" s="2"/>
    </row>
    <row r="78" spans="22:22">
      <c r="V78" s="2"/>
    </row>
    <row r="79" spans="22:22">
      <c r="V79" s="2"/>
    </row>
    <row r="80" spans="22:22">
      <c r="V80" s="2"/>
    </row>
    <row r="81" spans="22:22">
      <c r="V81" s="2"/>
    </row>
    <row r="82" spans="22:22">
      <c r="V82" s="2"/>
    </row>
    <row r="83" spans="22:22">
      <c r="V83" s="2"/>
    </row>
    <row r="84" spans="22:22">
      <c r="V84" s="2"/>
    </row>
    <row r="85" spans="22:22">
      <c r="V85" s="2"/>
    </row>
    <row r="86" spans="22:22">
      <c r="V86" s="2"/>
    </row>
    <row r="87" spans="22:22">
      <c r="V87" s="2"/>
    </row>
    <row r="88" spans="22:22">
      <c r="V88" s="2"/>
    </row>
    <row r="89" spans="22:22">
      <c r="V89" s="2"/>
    </row>
    <row r="90" spans="22:22">
      <c r="V90" s="2"/>
    </row>
    <row r="91" spans="22:22">
      <c r="V91" s="2"/>
    </row>
    <row r="92" spans="22:22">
      <c r="V92" s="2"/>
    </row>
    <row r="93" spans="22:22">
      <c r="V93" s="2"/>
    </row>
    <row r="94" spans="22:22">
      <c r="V94" s="2"/>
    </row>
    <row r="95" spans="22:22">
      <c r="V95" s="2"/>
    </row>
    <row r="96" spans="22:22">
      <c r="V96" s="2"/>
    </row>
    <row r="97" spans="22:22">
      <c r="V97" s="2"/>
    </row>
    <row r="98" spans="22:22">
      <c r="V98" s="2"/>
    </row>
    <row r="99" spans="22:22">
      <c r="V99" s="2"/>
    </row>
    <row r="100" spans="22:22">
      <c r="V100" s="2"/>
    </row>
    <row r="101" spans="22:22">
      <c r="V101" s="2"/>
    </row>
  </sheetData>
  <autoFilter ref="F1:AB32" xr:uid="{8821040F-1B00-488F-A656-CA42525CC7CA}"/>
  <pageMargins left="0.511811024" right="0.511811024" top="0.78740157499999996" bottom="0.78740157499999996" header="0.31496062000000002" footer="0.3149606200000000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Planilhas</vt:lpstr>
      </vt:variant>
      <vt:variant>
        <vt:i4>3</vt:i4>
      </vt:variant>
    </vt:vector>
  </HeadingPairs>
  <TitlesOfParts>
    <vt:vector size="3" baseType="lpstr">
      <vt:lpstr>Planilha1</vt:lpstr>
      <vt:lpstr>Planilha1_REF</vt:lpstr>
      <vt:lpstr>Planilha1 (2)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Greici Ramos</dc:creator>
  <cp:lastModifiedBy>Greici Ramos</cp:lastModifiedBy>
  <dcterms:created xsi:type="dcterms:W3CDTF">2023-09-15T14:43:41Z</dcterms:created>
  <dcterms:modified xsi:type="dcterms:W3CDTF">2023-10-30T19:42:06Z</dcterms:modified>
</cp:coreProperties>
</file>